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D879AA6_D20E_4293_986E_30720CABBC27_.wvu.Cols" localSheetId="0" hidden="1">'f2'!$M:$P</definedName>
    <definedName name="Z_DD879AA6_D20E_4293_986E_30720CABBC27_.wvu.Cols" localSheetId="1" hidden="1">'f2 (2)'!$M:$P</definedName>
    <definedName name="Z_DD879AA6_D20E_4293_986E_30720CABBC27_.wvu.Cols" localSheetId="2" hidden="1">'f2 (3)'!$M:$P</definedName>
    <definedName name="Z_DD879AA6_D20E_4293_986E_30720CABBC27_.wvu.PrintTitles" localSheetId="0" hidden="1">'f2'!$19:$25</definedName>
    <definedName name="Z_DD879AA6_D20E_4293_986E_30720CABBC27_.wvu.PrintTitles" localSheetId="1" hidden="1">'f2 (2)'!$19:$25</definedName>
    <definedName name="Z_DD879AA6_D20E_4293_986E_30720CABBC2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<sst xmlns="http://schemas.openxmlformats.org/spreadsheetml/2006/main" count="1042" uniqueCount="193">
  <si>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</si>
  <si>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</si>
  <si>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</si>
  <si>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</si>
  <si>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</si>
  <si>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</si>
  <si>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</si>
  <si>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</si>
  <si>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</si>
  <si>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</si>
  <si>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</si>
  <si>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</si>
  <si>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</si>
  <si>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</si>
  <si>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</si>
  <si>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</si>
  <si>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</si>
  <si>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</si>
  <si>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</si>
  <si>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</si>
  <si>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</si>
  <si>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</si>
  <si>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</si>
  <si>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</si>
  <si>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</si>
  <si>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</si>
  <si>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</si>
  <si>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</si>
  <si>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</si>
  <si>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</si>
  <si>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</si>
  <si>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</si>
  <si>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</si>
  <si>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</si>
  <si>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</si>
  <si>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</si>
  <si>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</si>
  <si>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</si>
  <si>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</si>
  <si>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</si>
  <si>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</si>
  <si>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</si>
  <si>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</si>
  <si>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</si>
  <si>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</si>
  <si>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</si>
  <si>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</si>
  <si>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</si>
  <si>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</si>
  <si>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</si>
  <si>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</si>
  <si>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</si>
  <si>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</si>
  <si>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</si>
  <si>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</si>
  <si>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</si>
  <si>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</si>
  <si>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</si>
  <si>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</si>
  <si>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</si>
  <si>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</si>
  <si>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</si>
  <si>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</si>
  <si>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</si>
  <si>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</si>
  <si>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</si>
  <si>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</si>
  <si>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</si>
  <si>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</si>
  <si>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</si>
  <si>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</si>
  <si>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</si>
  <si>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</si>
  <si>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</si>
  <si>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</si>
  <si>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</si>
  <si>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</si>
  <si>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</si>
  <si>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</si>
  <si>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</si>
  <si>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</si>
  <si>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</si>
  <si>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</si>
  <si>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</si>
  <si>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</si>
  <si>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</si>
  <si>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</si>
  <si>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</si>
  <si>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</si>
  <si>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</si>
  <si>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</si>
  <si>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</si>
  <si>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</si>
  <si>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</si>
  <si>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</si>
  <si>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</si>
  <si>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</si>
  <si>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</si>
  <si>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</si>
  <si>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</si>
  <si>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</si>
  <si>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</si>
  <si>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</si>
  <si>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</si>
  <si>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</si>
  <si>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</si>
  <si>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</si>
  <si>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</si>
  <si>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</si>
  <si>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</si>
  <si>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</si>
  <si>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</si>
  <si>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</si>
  <si>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</si>
  <si>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</si>
  <si>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</si>
  <si>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</si>
  <si>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</si>
  <si>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</si>
  <si>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</si>
  <si>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</si>
  <si>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</si>
  <si>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</si>
  <si>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</si>
  <si>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</si>
  <si>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</si>
  <si>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</si>
  <si>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</si>
  <si>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</si>
  <si>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</si>
  <si>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</si>
  <si>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</si>
  <si>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</si>
  <si>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</si>
  <si>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</si>
  <si>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</si>
  <si>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</si>
  <si>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</si>
  <si>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</si>
  <si>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</si>
  <si>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</si>
  <si>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</si>
  <si>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</si>
  <si>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</si>
  <si>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</si>
  <si>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</si>
  <si>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</si>
  <si>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</si>
  <si>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</si>
  <si>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</si>
  <si>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</si>
  <si>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</si>
  <si>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</si>
  <si>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</si>
  <si>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</si>
  <si>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</si>
  <si>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</si>
  <si>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</si>
  <si>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</si>
  <si>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</si>
  <si>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</si>
  <si>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</si>
  <si>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</si>
  <si>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</si>
  <si>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</si>
  <si>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</si>
  <si>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</si>
  <si>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</si>
  <si>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</si>
  <si>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</si>
  <si>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</si>
  <si>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</si>
  <si>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</si>
  <si>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</si>
  <si>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</si>
  <si>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</si>
  <si>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</si>
  <si>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</si>
  <si>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</si>
  <si>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</si>
  <si>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</si>
  <si>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</si>
  <si>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SKIRSNEMUNĖS JURGIO BALTRUŠAIČIO PAGRINDINĖ MOKYKLA</t>
  </si>
  <si>
    <t>(190919221 , Šaltinio 22, Skirsnemunė, Jurbarko r)</t>
  </si>
  <si>
    <t>Vaikų, jaunimo ir suaugusiųjų ugdymo programa</t>
  </si>
  <si>
    <t>Vyr. buhalterė</t>
  </si>
  <si>
    <t>Jūra Dėdinskienė</t>
  </si>
  <si>
    <t>MK</t>
  </si>
  <si>
    <t>Ketvirtinė</t>
  </si>
  <si>
    <t>Mokyklos direktorė</t>
  </si>
  <si>
    <t>Dainora Saulėnienė</t>
  </si>
  <si>
    <t>2014 M.RUGSĖJO 30 D.</t>
  </si>
  <si>
    <t>2014-10-07  Nr. S2-15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</si>
</sst>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65" t="s">
        <v>161</v>
      </c>
      <c r="H8" s="265"/>
      <c r="I8" s="265"/>
      <c r="J8" s="265"/>
      <c r="K8" s="26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163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164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6" t="s">
        <v>162</v>
      </c>
      <c r="H11" s="266"/>
      <c r="I11" s="266"/>
      <c r="J11" s="266"/>
      <c r="K11" s="2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165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/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65" t="s">
        <v>161</v>
      </c>
      <c r="H8" s="265"/>
      <c r="I8" s="265"/>
      <c r="J8" s="265"/>
      <c r="K8" s="26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163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164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6" t="s">
        <v>162</v>
      </c>
      <c r="H11" s="266"/>
      <c r="I11" s="266"/>
      <c r="J11" s="266"/>
      <c r="K11" s="2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165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8"/>
      <c r="D19" s="309"/>
      <c r="E19" s="309"/>
      <c r="F19" s="309"/>
      <c r="G19" s="309"/>
      <c r="H19" s="309"/>
      <c r="I19" s="30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3" t="s">
        <v>179</v>
      </c>
      <c r="D20" s="304"/>
      <c r="E20" s="304"/>
      <c r="F20" s="304"/>
      <c r="G20" s="304"/>
      <c r="H20" s="304"/>
      <c r="I20" s="30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3" t="s">
        <v>180</v>
      </c>
      <c r="D21" s="304"/>
      <c r="E21" s="304"/>
      <c r="F21" s="304"/>
      <c r="G21" s="304"/>
      <c r="H21" s="304"/>
      <c r="I21" s="30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 t="s">
        <v>178</v>
      </c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Q8" sqref="Q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181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8.25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3"/>
      <c r="B6" s="3"/>
      <c r="C6" s="3"/>
      <c r="D6" s="3"/>
      <c r="E6" s="3"/>
      <c r="F6" s="14"/>
      <c r="G6" s="284" t="s">
        <v>182</v>
      </c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183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65" t="s">
        <v>161</v>
      </c>
      <c r="H8" s="265"/>
      <c r="I8" s="265"/>
      <c r="J8" s="265"/>
      <c r="K8" s="26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191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188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6" t="s">
        <v>162</v>
      </c>
      <c r="H11" s="266"/>
      <c r="I11" s="266"/>
      <c r="J11" s="266"/>
      <c r="K11" s="2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192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04" t="s">
        <v>184</v>
      </c>
      <c r="F17" s="304"/>
      <c r="G17" s="304"/>
      <c r="H17" s="304"/>
      <c r="I17" s="304"/>
      <c r="J17" s="304"/>
      <c r="K17" s="304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 t="s">
        <v>177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8"/>
      <c r="D22" s="310"/>
      <c r="E22" s="310"/>
      <c r="F22" s="310"/>
      <c r="G22" s="310"/>
      <c r="H22" s="310"/>
      <c r="I22" s="310"/>
      <c r="J22" s="4"/>
      <c r="K22" s="177" t="s">
        <v>1</v>
      </c>
      <c r="L22" s="16">
        <v>190919221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187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>
        <v>9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6">
        <f>SUM(I31+I41+I64+I85+I93+I109+I132+I148+I157)</f>
        <v>766280</v>
      </c>
      <c r="J30" s="246">
        <f>SUM(J31+J41+J64+J85+J93+J109+J132+J148+J157)</f>
        <v>574870</v>
      </c>
      <c r="K30" s="245">
        <f>SUM(K31+K41+K64+K85+K93+K109+K132+K148+K157)</f>
        <v>514749.51</v>
      </c>
      <c r="L30" s="246">
        <f>SUM(L31+L41+L64+L85+L93+L109+L132+L148+L157)</f>
        <v>514749.51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6">
        <f>SUM(I32+I37)</f>
        <v>748530</v>
      </c>
      <c r="J31" s="246">
        <f>SUM(J32+J37)</f>
        <v>561560</v>
      </c>
      <c r="K31" s="247">
        <f>SUM(K32+K37)</f>
        <v>503023.37</v>
      </c>
      <c r="L31" s="248">
        <f>SUM(L32+L37)</f>
        <v>503023.37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0">
        <f>SUM(I33)</f>
        <v>571490</v>
      </c>
      <c r="J32" s="250">
        <f aca="true" t="shared" si="0" ref="J32:L33">SUM(J33)</f>
        <v>428740</v>
      </c>
      <c r="K32" s="249">
        <f t="shared" si="0"/>
        <v>384248.28</v>
      </c>
      <c r="L32" s="250">
        <f t="shared" si="0"/>
        <v>384248.28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0">
        <f>SUM(I34)</f>
        <v>571490</v>
      </c>
      <c r="J33" s="250">
        <f t="shared" si="0"/>
        <v>428740</v>
      </c>
      <c r="K33" s="249">
        <f t="shared" si="0"/>
        <v>384248.28</v>
      </c>
      <c r="L33" s="250">
        <f t="shared" si="0"/>
        <v>384248.28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571490</v>
      </c>
      <c r="J34" s="250">
        <f>SUM(J35:J36)</f>
        <v>428740</v>
      </c>
      <c r="K34" s="249">
        <f>SUM(K35:K36)</f>
        <v>384248.28</v>
      </c>
      <c r="L34" s="250">
        <f>SUM(L35:L36)</f>
        <v>384248.28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0">
        <v>571490</v>
      </c>
      <c r="J35" s="251">
        <v>428740</v>
      </c>
      <c r="K35" s="251">
        <v>384248.28</v>
      </c>
      <c r="L35" s="251">
        <v>384248.28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1"/>
      <c r="J36" s="251"/>
      <c r="K36" s="251"/>
      <c r="L36" s="25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>I38</f>
        <v>177040</v>
      </c>
      <c r="J37" s="250">
        <f aca="true" t="shared" si="1" ref="J37:L38">J38</f>
        <v>132820</v>
      </c>
      <c r="K37" s="249">
        <f t="shared" si="1"/>
        <v>118775.09</v>
      </c>
      <c r="L37" s="250">
        <f t="shared" si="1"/>
        <v>118775.09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>I39</f>
        <v>177040</v>
      </c>
      <c r="J38" s="250">
        <f t="shared" si="1"/>
        <v>132820</v>
      </c>
      <c r="K38" s="250">
        <f t="shared" si="1"/>
        <v>118775.09</v>
      </c>
      <c r="L38" s="250">
        <f t="shared" si="1"/>
        <v>118775.09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0">
        <f>I40</f>
        <v>177040</v>
      </c>
      <c r="J39" s="250">
        <f>J40</f>
        <v>132820</v>
      </c>
      <c r="K39" s="250">
        <f>K40</f>
        <v>118775.09</v>
      </c>
      <c r="L39" s="250">
        <f>L40</f>
        <v>118775.09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9">
        <v>177040</v>
      </c>
      <c r="J40" s="251">
        <v>132820</v>
      </c>
      <c r="K40" s="251">
        <v>118775.09</v>
      </c>
      <c r="L40" s="251">
        <v>118775.09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2">
        <f aca="true" t="shared" si="2" ref="I41:L43">I42</f>
        <v>17750</v>
      </c>
      <c r="J41" s="261">
        <f t="shared" si="2"/>
        <v>13310</v>
      </c>
      <c r="K41" s="252">
        <f t="shared" si="2"/>
        <v>11726.14</v>
      </c>
      <c r="L41" s="252">
        <f t="shared" si="2"/>
        <v>11726.14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0">
        <f t="shared" si="2"/>
        <v>17750</v>
      </c>
      <c r="J42" s="249">
        <f t="shared" si="2"/>
        <v>13310</v>
      </c>
      <c r="K42" s="250">
        <f t="shared" si="2"/>
        <v>11726.14</v>
      </c>
      <c r="L42" s="249">
        <f t="shared" si="2"/>
        <v>11726.14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0">
        <f t="shared" si="2"/>
        <v>17750</v>
      </c>
      <c r="J43" s="249">
        <f t="shared" si="2"/>
        <v>13310</v>
      </c>
      <c r="K43" s="253">
        <f t="shared" si="2"/>
        <v>11726.14</v>
      </c>
      <c r="L43" s="253">
        <f t="shared" si="2"/>
        <v>11726.14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SUM(I45:I63)-I54</f>
        <v>17750</v>
      </c>
      <c r="J44" s="254">
        <f>SUM(J45:J63)-J54</f>
        <v>13310</v>
      </c>
      <c r="K44" s="254">
        <f>SUM(K45:K63)-K54</f>
        <v>11726.14</v>
      </c>
      <c r="L44" s="255">
        <f>SUM(L45:L63)-L54</f>
        <v>11726.14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1"/>
      <c r="L45" s="25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51"/>
      <c r="L46" s="25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51"/>
      <c r="L47" s="25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51"/>
      <c r="L48" s="25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1"/>
      <c r="L49" s="25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1">
        <v>5000</v>
      </c>
      <c r="J50" s="251">
        <v>3750</v>
      </c>
      <c r="K50" s="251">
        <v>3750</v>
      </c>
      <c r="L50" s="251">
        <v>3750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1"/>
      <c r="J51" s="251"/>
      <c r="K51" s="251"/>
      <c r="L51" s="25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1">
        <v>3630</v>
      </c>
      <c r="J52" s="251">
        <v>2720</v>
      </c>
      <c r="K52" s="251">
        <v>1987.03</v>
      </c>
      <c r="L52" s="251">
        <v>1987.03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251"/>
      <c r="L53" s="25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9">
        <v>1860</v>
      </c>
      <c r="J58" s="251">
        <v>1390</v>
      </c>
      <c r="K58" s="251">
        <v>539.76</v>
      </c>
      <c r="L58" s="251">
        <v>539.76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9"/>
      <c r="J59" s="251"/>
      <c r="K59" s="251"/>
      <c r="L59" s="25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9"/>
      <c r="J60" s="251"/>
      <c r="K60" s="251"/>
      <c r="L60" s="25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9"/>
      <c r="J61" s="251"/>
      <c r="K61" s="251"/>
      <c r="L61" s="25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9"/>
      <c r="J62" s="251"/>
      <c r="K62" s="251"/>
      <c r="L62" s="25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9">
        <v>7260</v>
      </c>
      <c r="J63" s="251">
        <v>5450</v>
      </c>
      <c r="K63" s="251">
        <v>5449.35</v>
      </c>
      <c r="L63" s="251">
        <v>5449.35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58">
        <f>SUM(I30+I174)</f>
        <v>766280</v>
      </c>
      <c r="J344" s="256">
        <f>SUM(J30+J174)</f>
        <v>574870</v>
      </c>
      <c r="K344" s="256">
        <f>SUM(K30+K174)</f>
        <v>514749.51</v>
      </c>
      <c r="L344" s="257">
        <f>SUM(L30+L174)</f>
        <v>514749.51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189</v>
      </c>
      <c r="H347" s="27"/>
      <c r="I347" s="3"/>
      <c r="J347" s="3"/>
      <c r="K347" s="82" t="s">
        <v>190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 t="s">
        <v>185</v>
      </c>
      <c r="H350" s="3"/>
      <c r="I350" s="161"/>
      <c r="J350" s="3"/>
      <c r="K350" s="243" t="s">
        <v>186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Mokykla</cp:lastModifiedBy>
  <cp:lastPrinted>2014-10-07T11:36:29Z</cp:lastPrinted>
  <dcterms:created xsi:type="dcterms:W3CDTF">2004-04-07T10:43:01Z</dcterms:created>
  <dcterms:modified xsi:type="dcterms:W3CDTF">2014-11-24T08:43:21Z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