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D879AA6_D20E_4293_986E_30720CABBC27_.wvu.Cols" localSheetId="0" hidden="1">'f2'!$M:$P</definedName>
    <definedName name="Z_DD879AA6_D20E_4293_986E_30720CABBC27_.wvu.Cols" localSheetId="1" hidden="1">'f2 (2)'!$M:$P</definedName>
    <definedName name="Z_DD879AA6_D20E_4293_986E_30720CABBC27_.wvu.Cols" localSheetId="2" hidden="1">'f2 (3)'!$M:$P</definedName>
    <definedName name="Z_DD879AA6_D20E_4293_986E_30720CABBC27_.wvu.PrintTitles" localSheetId="0" hidden="1">'f2'!$19:$25</definedName>
    <definedName name="Z_DD879AA6_D20E_4293_986E_30720CABBC27_.wvu.PrintTitles" localSheetId="1" hidden="1">'f2 (2)'!$19:$25</definedName>
    <definedName name="Z_DD879AA6_D20E_4293_986E_30720CABBC2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fullCalcOnLoad="1"/>
</workbook>
</file>

<file path=xl/sharedStrings.xml><?xml version="1.0" encoding="utf-8"?>
<sst xmlns="http://schemas.openxmlformats.org/spreadsheetml/2006/main" count="1042" uniqueCount="193">
  <si>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</si>
  <si>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</si>
  <si>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</si>
  <si>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</si>
  <si>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</si>
  <si>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</si>
  <si>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</si>
  <si>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</si>
  <si>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</si>
  <si>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</si>
  <si>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</si>
  <si>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</si>
  <si>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</si>
  <si>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</si>
  <si>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</si>
  <si>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</si>
  <si>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</si>
  <si>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</si>
  <si>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</si>
  <si>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</si>
  <si>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</si>
  <si>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</si>
  <si>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</si>
  <si>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</si>
  <si>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</si>
  <si>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</si>
  <si>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</si>
  <si>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</si>
  <si>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</si>
  <si>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</si>
  <si>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</si>
  <si>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</si>
  <si>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</si>
  <si>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</si>
  <si>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</si>
  <si>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</si>
  <si>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</si>
  <si>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</si>
  <si>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</si>
  <si>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</si>
  <si>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</si>
  <si>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</si>
  <si>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</si>
  <si>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</si>
  <si>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</si>
  <si>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</si>
  <si>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</si>
  <si>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</si>
  <si>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</si>
  <si>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</si>
  <si>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</si>
  <si>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</si>
  <si>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</si>
  <si>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</si>
  <si>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</si>
  <si>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</si>
  <si>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</si>
  <si>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</si>
  <si>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</si>
  <si>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</si>
  <si>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</si>
  <si>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</si>
  <si>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</si>
  <si>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</si>
  <si>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</si>
  <si>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</si>
  <si>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</si>
  <si>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</si>
  <si>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</si>
  <si>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</si>
  <si>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</si>
  <si>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</si>
  <si>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</si>
  <si>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</si>
  <si>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</si>
  <si>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</si>
  <si>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</si>
  <si>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</si>
  <si>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</si>
  <si>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</si>
  <si>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</si>
  <si>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</si>
  <si>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</si>
  <si>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</si>
  <si>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</si>
  <si>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</si>
  <si>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</si>
  <si>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</si>
  <si>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</si>
  <si>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</si>
  <si>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</si>
  <si>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</si>
  <si>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</si>
  <si>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</si>
  <si>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</si>
  <si>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</si>
  <si>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</si>
  <si>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</si>
  <si>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</si>
  <si>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</si>
  <si>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</si>
  <si>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</si>
  <si>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</si>
  <si>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</si>
  <si>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</si>
  <si>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</si>
  <si>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</si>
  <si>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</si>
  <si>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</si>
  <si>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</si>
  <si>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</si>
  <si>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</si>
  <si>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</si>
  <si>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</si>
  <si>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</si>
  <si>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</si>
  <si>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</si>
  <si>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</si>
  <si>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</si>
  <si>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</si>
  <si>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</si>
  <si>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</si>
  <si>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</si>
  <si>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</si>
  <si>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</si>
  <si>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</si>
  <si>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</si>
  <si>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</si>
  <si>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</si>
  <si>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</si>
  <si>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</si>
  <si>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</si>
  <si>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</si>
  <si>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</si>
  <si>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</si>
  <si>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</si>
  <si>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</si>
  <si>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</si>
  <si>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</si>
  <si>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</si>
  <si>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</si>
  <si>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</si>
  <si>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</si>
  <si>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</si>
  <si>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</si>
  <si>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</si>
  <si>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</si>
  <si>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</si>
  <si>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</si>
  <si>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</si>
  <si>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</si>
  <si>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</si>
  <si>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</si>
  <si>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</si>
  <si>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</si>
  <si>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</si>
  <si>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</si>
  <si>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</si>
  <si>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</si>
  <si>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</si>
  <si>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</si>
  <si>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</si>
  <si>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</si>
  <si>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</si>
  <si>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</si>
  <si>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</si>
  <si>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</si>
  <si>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</si>
  <si>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</si>
  <si>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</si>
  <si>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</si>
  <si>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</si>
  <si>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</si>
  <si>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</si>
  <si>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</si>
  <si>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</si>
  <si>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</si>
  <si>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</si>
  <si>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</si>
  <si>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</si>
  <si>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</si>
  <si>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
Lietuvos Respublikos finansų ministro
2008 m. gruodžio 31 d. įsakymu Nr. 1K-465
(Lietuvos Respublikos finansų ministro
2013 m. gruodžio 5 d. įsakymo Nr. 1K-388                                            redakcija)</t>
  </si>
  <si>
    <t>SKIRSNEMUNĖS JURGIO BALTRUŠAIČIO PAGRINDINĖ MOKYKLA</t>
  </si>
  <si>
    <t>(190919221 , Šaltinio 22, Skirsnemunė, Jurbarko r)</t>
  </si>
  <si>
    <t>Vaikų, jaunimo ir suaugusiųjų ugdymo programa</t>
  </si>
  <si>
    <t>SB</t>
  </si>
  <si>
    <t>Vyr. buhalterė</t>
  </si>
  <si>
    <t>Jūra Dėdinskienė</t>
  </si>
  <si>
    <t>Ketvirtinė</t>
  </si>
  <si>
    <t>Mokyklos direktorė</t>
  </si>
  <si>
    <t>Dainora Saulėnienė</t>
  </si>
  <si>
    <t>2014 M.RUGSĖJO 30 D.</t>
  </si>
  <si>
    <t>2014-10-07   Nr. S2-15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</si>
</sst>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59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4" applyNumberFormat="0" applyAlignment="0" applyProtection="0"/>
    <xf numFmtId="0" fontId="52" fillId="2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0" fontId="6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0" fontId="6" fillId="0" borderId="0" xfId="48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48" applyFont="1" applyBorder="1" applyAlignment="1">
      <alignment/>
      <protection/>
    </xf>
    <xf numFmtId="172" fontId="3" fillId="0" borderId="0" xfId="49" applyNumberFormat="1" applyFont="1" applyBorder="1" applyAlignment="1" applyProtection="1">
      <alignment horizontal="right" vertical="center"/>
      <protection/>
    </xf>
    <xf numFmtId="172" fontId="5" fillId="0" borderId="0" xfId="49" applyNumberFormat="1" applyFont="1" applyBorder="1" applyAlignment="1" applyProtection="1">
      <alignment horizontal="left" vertical="center" wrapText="1"/>
      <protection/>
    </xf>
    <xf numFmtId="172" fontId="5" fillId="0" borderId="0" xfId="49" applyNumberFormat="1" applyFont="1" applyBorder="1" applyAlignment="1" applyProtection="1">
      <alignment horizontal="left" vertical="center"/>
      <protection/>
    </xf>
    <xf numFmtId="0" fontId="6" fillId="0" borderId="0" xfId="48" applyFont="1" applyAlignment="1">
      <alignment horizontal="left"/>
      <protection/>
    </xf>
    <xf numFmtId="0" fontId="6" fillId="0" borderId="0" xfId="48" applyFont="1" applyAlignment="1">
      <alignment vertical="top"/>
      <protection/>
    </xf>
    <xf numFmtId="0" fontId="6" fillId="0" borderId="0" xfId="48" applyFont="1" applyAlignment="1">
      <alignment vertical="top" wrapText="1"/>
      <protection/>
    </xf>
    <xf numFmtId="0" fontId="16" fillId="0" borderId="0" xfId="48" applyFont="1">
      <alignment/>
      <protection/>
    </xf>
    <xf numFmtId="0" fontId="6" fillId="0" borderId="0" xfId="48" applyFont="1" applyFill="1">
      <alignment/>
      <protection/>
    </xf>
    <xf numFmtId="0" fontId="6" fillId="0" borderId="0" xfId="48" applyFont="1" applyBorder="1" applyAlignment="1">
      <alignment horizontal="center"/>
      <protection/>
    </xf>
    <xf numFmtId="3" fontId="6" fillId="0" borderId="10" xfId="48" applyNumberFormat="1" applyFont="1" applyBorder="1" applyAlignment="1" applyProtection="1">
      <alignment/>
      <protection/>
    </xf>
    <xf numFmtId="1" fontId="6" fillId="0" borderId="10" xfId="48" applyNumberFormat="1" applyFont="1" applyBorder="1" applyAlignment="1" applyProtection="1">
      <alignment/>
      <protection/>
    </xf>
    <xf numFmtId="172" fontId="5" fillId="0" borderId="0" xfId="49" applyNumberFormat="1" applyFont="1" applyBorder="1" applyAlignment="1" applyProtection="1">
      <alignment horizontal="right" vertical="center"/>
      <protection/>
    </xf>
    <xf numFmtId="172" fontId="14" fillId="0" borderId="0" xfId="49" applyNumberFormat="1" applyFont="1" applyBorder="1" applyAlignment="1" applyProtection="1">
      <alignment horizontal="left" vertical="center" wrapText="1"/>
      <protection/>
    </xf>
    <xf numFmtId="0" fontId="11" fillId="0" borderId="11" xfId="48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48" applyFont="1" applyBorder="1">
      <alignment/>
      <protection/>
    </xf>
    <xf numFmtId="0" fontId="2" fillId="0" borderId="0" xfId="48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48" applyFont="1" applyBorder="1" applyAlignment="1">
      <alignment horizontal="left"/>
      <protection/>
    </xf>
    <xf numFmtId="0" fontId="2" fillId="0" borderId="0" xfId="48" applyFont="1" applyBorder="1" applyAlignment="1">
      <alignment horizontal="center"/>
      <protection/>
    </xf>
    <xf numFmtId="0" fontId="13" fillId="0" borderId="0" xfId="48" applyFont="1" applyBorder="1" applyAlignment="1">
      <alignment horizontal="left" vertical="center"/>
      <protection/>
    </xf>
    <xf numFmtId="0" fontId="6" fillId="0" borderId="12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16" fillId="0" borderId="14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horizontal="center" vertical="top" wrapText="1"/>
      <protection/>
    </xf>
    <xf numFmtId="0" fontId="6" fillId="0" borderId="16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horizontal="center" vertical="top" wrapText="1"/>
      <protection/>
    </xf>
    <xf numFmtId="0" fontId="6" fillId="0" borderId="17" xfId="48" applyFont="1" applyBorder="1" applyAlignment="1">
      <alignment horizontal="center" vertical="top" wrapText="1"/>
      <protection/>
    </xf>
    <xf numFmtId="1" fontId="6" fillId="0" borderId="17" xfId="48" applyNumberFormat="1" applyFont="1" applyBorder="1" applyAlignment="1">
      <alignment horizontal="center" vertical="top" wrapText="1"/>
      <protection/>
    </xf>
    <xf numFmtId="0" fontId="6" fillId="0" borderId="16" xfId="48" applyFont="1" applyBorder="1" applyAlignment="1">
      <alignment vertical="top" wrapText="1"/>
      <protection/>
    </xf>
    <xf numFmtId="0" fontId="6" fillId="0" borderId="13" xfId="48" applyFont="1" applyBorder="1" applyAlignment="1">
      <alignment vertical="top" wrapText="1"/>
      <protection/>
    </xf>
    <xf numFmtId="0" fontId="6" fillId="0" borderId="17" xfId="48" applyFont="1" applyFill="1" applyBorder="1" applyAlignment="1">
      <alignment horizontal="center" vertical="top" wrapText="1"/>
      <protection/>
    </xf>
    <xf numFmtId="0" fontId="16" fillId="0" borderId="13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vertical="top" wrapText="1"/>
      <protection/>
    </xf>
    <xf numFmtId="0" fontId="6" fillId="0" borderId="18" xfId="48" applyFont="1" applyFill="1" applyBorder="1" applyAlignment="1">
      <alignment vertical="top" wrapText="1"/>
      <protection/>
    </xf>
    <xf numFmtId="0" fontId="6" fillId="0" borderId="18" xfId="48" applyFont="1" applyBorder="1" applyAlignment="1">
      <alignment vertical="top" wrapText="1"/>
      <protection/>
    </xf>
    <xf numFmtId="0" fontId="16" fillId="0" borderId="10" xfId="48" applyFont="1" applyFill="1" applyBorder="1" applyAlignment="1">
      <alignment vertical="top" wrapText="1"/>
      <protection/>
    </xf>
    <xf numFmtId="0" fontId="6" fillId="0" borderId="19" xfId="48" applyFont="1" applyFill="1" applyBorder="1" applyAlignment="1">
      <alignment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7" xfId="48" applyFont="1" applyBorder="1" applyAlignment="1">
      <alignment vertical="top" wrapText="1"/>
      <protection/>
    </xf>
    <xf numFmtId="0" fontId="17" fillId="0" borderId="17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0" xfId="48" applyFont="1" applyBorder="1" applyAlignment="1">
      <alignment vertical="top" wrapText="1"/>
      <protection/>
    </xf>
    <xf numFmtId="0" fontId="16" fillId="0" borderId="17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8" xfId="48" applyFont="1" applyFill="1" applyBorder="1" applyAlignment="1">
      <alignment horizontal="center" vertical="top" wrapText="1"/>
      <protection/>
    </xf>
    <xf numFmtId="0" fontId="6" fillId="0" borderId="18" xfId="48" applyFont="1" applyBorder="1" applyAlignment="1">
      <alignment horizontal="center" vertical="top" wrapText="1"/>
      <protection/>
    </xf>
    <xf numFmtId="0" fontId="16" fillId="0" borderId="10" xfId="48" applyFont="1" applyFill="1" applyBorder="1" applyAlignment="1">
      <alignment horizontal="center" vertical="top" wrapText="1"/>
      <protection/>
    </xf>
    <xf numFmtId="0" fontId="6" fillId="0" borderId="19" xfId="48" applyFont="1" applyFill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1" xfId="48" applyFont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0" xfId="48" applyFont="1" applyBorder="1" applyAlignment="1">
      <alignment vertical="top" wrapText="1"/>
      <protection/>
    </xf>
    <xf numFmtId="0" fontId="16" fillId="0" borderId="21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14" xfId="48" applyFont="1" applyFill="1" applyBorder="1" applyAlignment="1">
      <alignment vertical="top" wrapText="1"/>
      <protection/>
    </xf>
    <xf numFmtId="0" fontId="6" fillId="0" borderId="12" xfId="48" applyFont="1" applyFill="1" applyBorder="1" applyAlignment="1">
      <alignment vertical="top" wrapText="1"/>
      <protection/>
    </xf>
    <xf numFmtId="0" fontId="6" fillId="0" borderId="22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16" fillId="0" borderId="11" xfId="48" applyFont="1" applyFill="1" applyBorder="1" applyAlignment="1">
      <alignment vertical="top" wrapText="1"/>
      <protection/>
    </xf>
    <xf numFmtId="0" fontId="16" fillId="0" borderId="17" xfId="48" applyFont="1" applyFill="1" applyBorder="1" applyAlignment="1">
      <alignment horizontal="center" vertical="top" wrapText="1"/>
      <protection/>
    </xf>
    <xf numFmtId="0" fontId="6" fillId="0" borderId="20" xfId="48" applyFont="1" applyFill="1" applyBorder="1" applyAlignment="1">
      <alignment horizontal="center" vertical="top" wrapText="1"/>
      <protection/>
    </xf>
    <xf numFmtId="0" fontId="6" fillId="0" borderId="22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vertical="top" wrapText="1"/>
      <protection/>
    </xf>
    <xf numFmtId="0" fontId="6" fillId="0" borderId="24" xfId="48" applyFont="1" applyFill="1" applyBorder="1" applyAlignment="1">
      <alignment vertical="top" wrapText="1"/>
      <protection/>
    </xf>
    <xf numFmtId="0" fontId="16" fillId="0" borderId="19" xfId="48" applyFont="1" applyFill="1" applyBorder="1" applyAlignment="1">
      <alignment vertical="top" wrapText="1"/>
      <protection/>
    </xf>
    <xf numFmtId="0" fontId="6" fillId="0" borderId="23" xfId="48" applyFont="1" applyBorder="1" applyAlignment="1">
      <alignment vertical="top" wrapText="1"/>
      <protection/>
    </xf>
    <xf numFmtId="0" fontId="6" fillId="0" borderId="22" xfId="48" applyFont="1" applyBorder="1" applyAlignment="1">
      <alignment vertical="top" wrapText="1"/>
      <protection/>
    </xf>
    <xf numFmtId="0" fontId="16" fillId="0" borderId="21" xfId="48" applyFont="1" applyBorder="1" applyAlignment="1">
      <alignment vertical="top" wrapText="1"/>
      <protection/>
    </xf>
    <xf numFmtId="0" fontId="16" fillId="0" borderId="10" xfId="48" applyFont="1" applyBorder="1" applyAlignment="1">
      <alignment vertical="top" wrapText="1"/>
      <protection/>
    </xf>
    <xf numFmtId="0" fontId="6" fillId="0" borderId="17" xfId="48" applyFont="1" applyBorder="1">
      <alignment/>
      <protection/>
    </xf>
    <xf numFmtId="0" fontId="17" fillId="0" borderId="17" xfId="48" applyFont="1" applyFill="1" applyBorder="1" applyAlignment="1">
      <alignment horizontal="center" vertical="top" wrapText="1"/>
      <protection/>
    </xf>
    <xf numFmtId="0" fontId="6" fillId="0" borderId="11" xfId="48" applyFont="1" applyBorder="1">
      <alignment/>
      <protection/>
    </xf>
    <xf numFmtId="0" fontId="6" fillId="0" borderId="11" xfId="48" applyFont="1" applyFill="1" applyBorder="1" applyAlignment="1">
      <alignment horizontal="center"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5" xfId="48" applyFont="1" applyBorder="1" applyAlignment="1">
      <alignment horizontal="center" vertical="top" wrapText="1"/>
      <protection/>
    </xf>
    <xf numFmtId="0" fontId="6" fillId="0" borderId="22" xfId="48" applyFont="1" applyBorder="1" applyAlignment="1">
      <alignment horizontal="center" vertical="top" wrapText="1"/>
      <protection/>
    </xf>
    <xf numFmtId="0" fontId="16" fillId="0" borderId="17" xfId="48" applyFont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horizontal="center" vertical="top" wrapText="1"/>
      <protection/>
    </xf>
    <xf numFmtId="0" fontId="16" fillId="0" borderId="17" xfId="48" applyFont="1" applyBorder="1" applyAlignment="1">
      <alignment vertical="top" wrapText="1"/>
      <protection/>
    </xf>
    <xf numFmtId="0" fontId="6" fillId="0" borderId="12" xfId="48" applyFont="1" applyBorder="1" applyAlignment="1">
      <alignment vertical="top" wrapText="1"/>
      <protection/>
    </xf>
    <xf numFmtId="0" fontId="6" fillId="0" borderId="12" xfId="48" applyFont="1" applyBorder="1" applyAlignment="1">
      <alignment horizontal="center" vertical="top" wrapText="1"/>
      <protection/>
    </xf>
    <xf numFmtId="0" fontId="6" fillId="0" borderId="15" xfId="48" applyFont="1" applyBorder="1" applyAlignment="1">
      <alignment vertical="top" wrapText="1"/>
      <protection/>
    </xf>
    <xf numFmtId="0" fontId="6" fillId="0" borderId="11" xfId="48" applyFont="1" applyBorder="1" applyAlignment="1">
      <alignment vertical="top" wrapText="1"/>
      <protection/>
    </xf>
    <xf numFmtId="0" fontId="6" fillId="0" borderId="19" xfId="48" applyFont="1" applyBorder="1" applyAlignment="1">
      <alignment vertical="top" wrapText="1"/>
      <protection/>
    </xf>
    <xf numFmtId="0" fontId="16" fillId="0" borderId="0" xfId="48" applyFont="1" applyBorder="1">
      <alignment/>
      <protection/>
    </xf>
    <xf numFmtId="0" fontId="6" fillId="0" borderId="0" xfId="48" applyFont="1" applyBorder="1" applyAlignment="1">
      <alignment horizontal="left"/>
      <protection/>
    </xf>
    <xf numFmtId="0" fontId="6" fillId="0" borderId="13" xfId="48" applyFont="1" applyBorder="1">
      <alignment/>
      <protection/>
    </xf>
    <xf numFmtId="0" fontId="6" fillId="0" borderId="10" xfId="48" applyFont="1" applyBorder="1">
      <alignment/>
      <protection/>
    </xf>
    <xf numFmtId="0" fontId="6" fillId="0" borderId="21" xfId="48" applyFont="1" applyBorder="1">
      <alignment/>
      <protection/>
    </xf>
    <xf numFmtId="0" fontId="6" fillId="0" borderId="10" xfId="48" applyFont="1" applyBorder="1" applyAlignment="1">
      <alignment horizontal="center"/>
      <protection/>
    </xf>
    <xf numFmtId="0" fontId="6" fillId="0" borderId="14" xfId="48" applyFont="1" applyBorder="1" applyAlignment="1">
      <alignment vertical="top" wrapText="1"/>
      <protection/>
    </xf>
    <xf numFmtId="0" fontId="6" fillId="0" borderId="20" xfId="48" applyFont="1" applyBorder="1" applyAlignment="1">
      <alignment horizontal="center" vertical="top" wrapText="1"/>
      <protection/>
    </xf>
    <xf numFmtId="0" fontId="7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Border="1" applyAlignment="1">
      <alignment horizontal="center" vertical="center"/>
      <protection/>
    </xf>
    <xf numFmtId="0" fontId="5" fillId="0" borderId="0" xfId="48" applyFont="1" applyBorder="1">
      <alignment/>
      <protection/>
    </xf>
    <xf numFmtId="0" fontId="6" fillId="0" borderId="0" xfId="48" applyFont="1" applyBorder="1" applyAlignment="1">
      <alignment vertical="top"/>
      <protection/>
    </xf>
    <xf numFmtId="0" fontId="6" fillId="0" borderId="0" xfId="48" applyFont="1" applyFill="1" applyBorder="1">
      <alignment/>
      <protection/>
    </xf>
    <xf numFmtId="0" fontId="5" fillId="0" borderId="0" xfId="48" applyFont="1" applyFill="1" applyBorder="1">
      <alignment/>
      <protection/>
    </xf>
    <xf numFmtId="172" fontId="6" fillId="32" borderId="17" xfId="48" applyNumberFormat="1" applyFont="1" applyFill="1" applyBorder="1" applyAlignment="1">
      <alignment horizontal="right" vertical="center" wrapText="1"/>
      <protection/>
    </xf>
    <xf numFmtId="172" fontId="6" fillId="32" borderId="10" xfId="48" applyNumberFormat="1" applyFont="1" applyFill="1" applyBorder="1" applyAlignment="1">
      <alignment horizontal="right" vertical="center" wrapText="1"/>
      <protection/>
    </xf>
    <xf numFmtId="172" fontId="6" fillId="32" borderId="18" xfId="48" applyNumberFormat="1" applyFont="1" applyFill="1" applyBorder="1" applyAlignment="1">
      <alignment horizontal="right" vertical="center" wrapText="1"/>
      <protection/>
    </xf>
    <xf numFmtId="172" fontId="6" fillId="32" borderId="20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 applyProtection="1">
      <alignment horizontal="right" vertical="center" wrapText="1"/>
      <protection/>
    </xf>
    <xf numFmtId="172" fontId="6" fillId="0" borderId="19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 applyProtection="1">
      <alignment horizontal="right" vertical="center" wrapText="1"/>
      <protection/>
    </xf>
    <xf numFmtId="172" fontId="6" fillId="0" borderId="17" xfId="48" applyNumberFormat="1" applyFont="1" applyBorder="1" applyAlignment="1" applyProtection="1">
      <alignment horizontal="right" vertical="center" wrapText="1"/>
      <protection/>
    </xf>
    <xf numFmtId="172" fontId="6" fillId="32" borderId="15" xfId="48" applyNumberFormat="1" applyFont="1" applyFill="1" applyBorder="1" applyAlignment="1">
      <alignment horizontal="right" vertical="center" wrapText="1"/>
      <protection/>
    </xf>
    <xf numFmtId="172" fontId="6" fillId="32" borderId="19" xfId="48" applyNumberFormat="1" applyFont="1" applyFill="1" applyBorder="1" applyAlignment="1">
      <alignment horizontal="right" vertical="center" wrapText="1"/>
      <protection/>
    </xf>
    <xf numFmtId="172" fontId="6" fillId="0" borderId="17" xfId="48" applyNumberFormat="1" applyFont="1" applyBorder="1" applyAlignment="1">
      <alignment horizontal="right" vertical="center" wrapText="1"/>
      <protection/>
    </xf>
    <xf numFmtId="172" fontId="6" fillId="0" borderId="22" xfId="48" applyNumberFormat="1" applyFont="1" applyBorder="1" applyAlignment="1" applyProtection="1">
      <alignment horizontal="right" vertical="center" wrapText="1"/>
      <protection/>
    </xf>
    <xf numFmtId="172" fontId="6" fillId="0" borderId="12" xfId="48" applyNumberFormat="1" applyFont="1" applyBorder="1" applyAlignment="1" applyProtection="1">
      <alignment horizontal="right" vertical="center" wrapText="1"/>
      <protection/>
    </xf>
    <xf numFmtId="172" fontId="6" fillId="32" borderId="15" xfId="48" applyNumberFormat="1" applyFont="1" applyFill="1" applyBorder="1" applyAlignment="1">
      <alignment horizontal="right" vertical="center" wrapText="1"/>
      <protection/>
    </xf>
    <xf numFmtId="172" fontId="6" fillId="32" borderId="14" xfId="48" applyNumberFormat="1" applyFont="1" applyFill="1" applyBorder="1" applyAlignment="1">
      <alignment horizontal="right" vertical="center" wrapText="1"/>
      <protection/>
    </xf>
    <xf numFmtId="172" fontId="6" fillId="32" borderId="19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>
      <alignment horizontal="right" vertical="center" wrapText="1"/>
      <protection/>
    </xf>
    <xf numFmtId="172" fontId="6" fillId="32" borderId="17" xfId="48" applyNumberFormat="1" applyFont="1" applyFill="1" applyBorder="1" applyAlignment="1">
      <alignment horizontal="right" vertical="center" wrapText="1"/>
      <protection/>
    </xf>
    <xf numFmtId="172" fontId="6" fillId="32" borderId="13" xfId="48" applyNumberFormat="1" applyFont="1" applyFill="1" applyBorder="1" applyAlignment="1">
      <alignment horizontal="right" vertical="center" wrapText="1"/>
      <protection/>
    </xf>
    <xf numFmtId="172" fontId="6" fillId="32" borderId="10" xfId="48" applyNumberFormat="1" applyFont="1" applyFill="1" applyBorder="1" applyAlignment="1">
      <alignment horizontal="right" vertical="center" wrapText="1"/>
      <protection/>
    </xf>
    <xf numFmtId="172" fontId="6" fillId="0" borderId="22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>
      <alignment horizontal="right" vertical="center" wrapText="1"/>
      <protection/>
    </xf>
    <xf numFmtId="172" fontId="6" fillId="0" borderId="19" xfId="48" applyNumberFormat="1" applyFont="1" applyBorder="1" applyAlignment="1">
      <alignment horizontal="right" vertical="center" wrapText="1"/>
      <protection/>
    </xf>
    <xf numFmtId="172" fontId="6" fillId="0" borderId="12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 applyProtection="1">
      <alignment horizontal="right" vertical="center" wrapText="1"/>
      <protection/>
    </xf>
    <xf numFmtId="172" fontId="6" fillId="32" borderId="13" xfId="48" applyNumberFormat="1" applyFont="1" applyFill="1" applyBorder="1" applyAlignment="1">
      <alignment horizontal="right" vertical="center" wrapText="1"/>
      <protection/>
    </xf>
    <xf numFmtId="172" fontId="6" fillId="32" borderId="21" xfId="48" applyNumberFormat="1" applyFont="1" applyFill="1" applyBorder="1" applyAlignment="1">
      <alignment horizontal="right" vertical="center" wrapText="1"/>
      <protection/>
    </xf>
    <xf numFmtId="172" fontId="6" fillId="32" borderId="17" xfId="48" applyNumberFormat="1" applyFont="1" applyFill="1" applyBorder="1" applyAlignment="1">
      <alignment horizontal="right" vertical="center"/>
      <protection/>
    </xf>
    <xf numFmtId="172" fontId="6" fillId="32" borderId="13" xfId="48" applyNumberFormat="1" applyFont="1" applyFill="1" applyBorder="1" applyAlignment="1">
      <alignment horizontal="right" vertical="center"/>
      <protection/>
    </xf>
    <xf numFmtId="172" fontId="6" fillId="32" borderId="10" xfId="48" applyNumberFormat="1" applyFont="1" applyFill="1" applyBorder="1" applyAlignment="1">
      <alignment horizontal="right" vertical="center"/>
      <protection/>
    </xf>
    <xf numFmtId="0" fontId="16" fillId="0" borderId="15" xfId="48" applyFont="1" applyFill="1" applyBorder="1" applyAlignment="1">
      <alignment vertical="center" wrapText="1"/>
      <protection/>
    </xf>
    <xf numFmtId="0" fontId="16" fillId="0" borderId="14" xfId="48" applyFont="1" applyFill="1" applyBorder="1" applyAlignment="1">
      <alignment vertical="center" wrapText="1"/>
      <protection/>
    </xf>
    <xf numFmtId="0" fontId="16" fillId="0" borderId="19" xfId="48" applyFont="1" applyFill="1" applyBorder="1" applyAlignment="1">
      <alignment vertical="center" wrapText="1"/>
      <protection/>
    </xf>
    <xf numFmtId="0" fontId="16" fillId="0" borderId="21" xfId="48" applyFont="1" applyBorder="1" applyAlignment="1">
      <alignment vertical="center" wrapText="1"/>
      <protection/>
    </xf>
    <xf numFmtId="0" fontId="16" fillId="0" borderId="11" xfId="48" applyFont="1" applyFill="1" applyBorder="1" applyAlignment="1">
      <alignment vertical="center" wrapText="1"/>
      <protection/>
    </xf>
    <xf numFmtId="172" fontId="6" fillId="32" borderId="20" xfId="48" applyNumberFormat="1" applyFont="1" applyFill="1" applyBorder="1" applyAlignment="1">
      <alignment horizontal="right" vertical="center" wrapText="1"/>
      <protection/>
    </xf>
    <xf numFmtId="172" fontId="6" fillId="32" borderId="22" xfId="48" applyNumberFormat="1" applyFont="1" applyFill="1" applyBorder="1" applyAlignment="1">
      <alignment horizontal="right" vertical="center" wrapText="1"/>
      <protection/>
    </xf>
    <xf numFmtId="172" fontId="6" fillId="32" borderId="24" xfId="48" applyNumberFormat="1" applyFont="1" applyFill="1" applyBorder="1" applyAlignment="1">
      <alignment horizontal="right" vertical="center" wrapText="1"/>
      <protection/>
    </xf>
    <xf numFmtId="172" fontId="6" fillId="32" borderId="12" xfId="48" applyNumberFormat="1" applyFont="1" applyFill="1" applyBorder="1" applyAlignment="1">
      <alignment horizontal="right" vertical="center" wrapText="1"/>
      <protection/>
    </xf>
    <xf numFmtId="172" fontId="6" fillId="32" borderId="16" xfId="48" applyNumberFormat="1" applyFont="1" applyFill="1" applyBorder="1" applyAlignment="1">
      <alignment horizontal="right" vertical="center" wrapText="1"/>
      <protection/>
    </xf>
    <xf numFmtId="172" fontId="6" fillId="32" borderId="18" xfId="48" applyNumberFormat="1" applyFont="1" applyFill="1" applyBorder="1" applyAlignment="1">
      <alignment horizontal="right" vertical="center" wrapText="1"/>
      <protection/>
    </xf>
    <xf numFmtId="172" fontId="6" fillId="32" borderId="17" xfId="48" applyNumberFormat="1" applyFont="1" applyFill="1" applyBorder="1" applyAlignment="1">
      <alignment horizontal="right" vertical="center"/>
      <protection/>
    </xf>
    <xf numFmtId="172" fontId="6" fillId="32" borderId="13" xfId="48" applyNumberFormat="1" applyFont="1" applyFill="1" applyBorder="1" applyAlignment="1">
      <alignment horizontal="right" vertical="center"/>
      <protection/>
    </xf>
    <xf numFmtId="172" fontId="6" fillId="32" borderId="10" xfId="48" applyNumberFormat="1" applyFont="1" applyFill="1" applyBorder="1" applyAlignment="1">
      <alignment horizontal="right" vertical="center"/>
      <protection/>
    </xf>
    <xf numFmtId="172" fontId="6" fillId="32" borderId="21" xfId="48" applyNumberFormat="1" applyFont="1" applyFill="1" applyBorder="1" applyAlignment="1">
      <alignment horizontal="right" vertical="center" wrapText="1"/>
      <protection/>
    </xf>
    <xf numFmtId="172" fontId="6" fillId="32" borderId="11" xfId="48" applyNumberFormat="1" applyFont="1" applyFill="1" applyBorder="1" applyAlignment="1">
      <alignment horizontal="right" vertical="center" wrapText="1"/>
      <protection/>
    </xf>
    <xf numFmtId="172" fontId="6" fillId="32" borderId="23" xfId="48" applyNumberFormat="1" applyFont="1" applyFill="1" applyBorder="1" applyAlignment="1">
      <alignment horizontal="right" vertical="center" wrapText="1"/>
      <protection/>
    </xf>
    <xf numFmtId="0" fontId="6" fillId="0" borderId="0" xfId="48" applyFont="1" applyAlignment="1">
      <alignment/>
      <protection/>
    </xf>
    <xf numFmtId="0" fontId="15" fillId="0" borderId="0" xfId="48" applyFont="1" applyBorder="1" applyAlignment="1">
      <alignment horizontal="center" vertical="top"/>
      <protection/>
    </xf>
    <xf numFmtId="172" fontId="6" fillId="32" borderId="17" xfId="48" applyNumberFormat="1" applyFont="1" applyFill="1" applyBorder="1" applyAlignment="1" applyProtection="1">
      <alignment horizontal="right" vertical="center" wrapText="1"/>
      <protection/>
    </xf>
    <xf numFmtId="0" fontId="6" fillId="0" borderId="21" xfId="48" applyFont="1" applyFill="1" applyBorder="1" applyAlignment="1">
      <alignment vertical="center" wrapText="1"/>
      <protection/>
    </xf>
    <xf numFmtId="0" fontId="16" fillId="0" borderId="17" xfId="48" applyFont="1" applyFill="1" applyBorder="1" applyAlignment="1">
      <alignment vertical="center" wrapText="1"/>
      <protection/>
    </xf>
    <xf numFmtId="0" fontId="6" fillId="0" borderId="11" xfId="48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48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48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49" applyNumberFormat="1" applyFont="1" applyBorder="1" applyAlignment="1" applyProtection="1">
      <alignment horizontal="left"/>
      <protection/>
    </xf>
    <xf numFmtId="0" fontId="2" fillId="0" borderId="0" xfId="48" applyFont="1" applyBorder="1" applyAlignment="1">
      <alignment horizontal="left"/>
      <protection/>
    </xf>
    <xf numFmtId="3" fontId="6" fillId="0" borderId="10" xfId="48" applyNumberFormat="1" applyFont="1" applyBorder="1" applyAlignment="1" applyProtection="1">
      <alignment/>
      <protection/>
    </xf>
    <xf numFmtId="0" fontId="4" fillId="0" borderId="0" xfId="49" applyFont="1" applyBorder="1" applyAlignment="1">
      <alignment horizontal="center"/>
      <protection/>
    </xf>
    <xf numFmtId="172" fontId="2" fillId="0" borderId="0" xfId="49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48" applyNumberFormat="1" applyFont="1" applyBorder="1" applyAlignment="1" applyProtection="1">
      <alignment horizontal="right"/>
      <protection/>
    </xf>
    <xf numFmtId="49" fontId="21" fillId="0" borderId="10" xfId="48" applyNumberFormat="1" applyFont="1" applyBorder="1" applyAlignment="1" applyProtection="1">
      <alignment horizontal="center" vertical="center" wrapText="1"/>
      <protection/>
    </xf>
    <xf numFmtId="49" fontId="21" fillId="0" borderId="15" xfId="48" applyNumberFormat="1" applyFont="1" applyBorder="1" applyAlignment="1" applyProtection="1">
      <alignment horizontal="center" vertical="center" wrapText="1"/>
      <protection/>
    </xf>
    <xf numFmtId="0" fontId="6" fillId="0" borderId="11" xfId="48" applyFont="1" applyBorder="1" applyAlignment="1">
      <alignment horizontal="left"/>
      <protection/>
    </xf>
    <xf numFmtId="0" fontId="13" fillId="0" borderId="11" xfId="48" applyFont="1" applyBorder="1" applyAlignment="1">
      <alignment horizontal="left" vertical="center"/>
      <protection/>
    </xf>
    <xf numFmtId="0" fontId="24" fillId="0" borderId="23" xfId="48" applyFont="1" applyBorder="1" applyAlignment="1">
      <alignment horizontal="center" vertical="top"/>
      <protection/>
    </xf>
    <xf numFmtId="0" fontId="6" fillId="0" borderId="0" xfId="48" applyFont="1" applyAlignment="1">
      <alignment vertical="center"/>
      <protection/>
    </xf>
    <xf numFmtId="0" fontId="6" fillId="0" borderId="0" xfId="48" applyFont="1" applyBorder="1" applyAlignment="1">
      <alignment vertical="center"/>
      <protection/>
    </xf>
    <xf numFmtId="0" fontId="2" fillId="0" borderId="17" xfId="48" applyFont="1" applyBorder="1" applyAlignment="1">
      <alignment horizontal="center" vertical="center" wrapText="1"/>
      <protection/>
    </xf>
    <xf numFmtId="0" fontId="2" fillId="0" borderId="15" xfId="48" applyFont="1" applyFill="1" applyBorder="1" applyAlignment="1">
      <alignment horizontal="center" vertical="center" wrapText="1"/>
      <protection/>
    </xf>
    <xf numFmtId="0" fontId="2" fillId="0" borderId="17" xfId="48" applyFont="1" applyFill="1" applyBorder="1" applyAlignment="1">
      <alignment horizontal="center" vertical="center" wrapText="1"/>
      <protection/>
    </xf>
    <xf numFmtId="0" fontId="2" fillId="0" borderId="12" xfId="48" applyFont="1" applyBorder="1" applyAlignment="1">
      <alignment horizontal="center" vertical="center" wrapText="1"/>
      <protection/>
    </xf>
    <xf numFmtId="0" fontId="2" fillId="0" borderId="15" xfId="48" applyFont="1" applyBorder="1" applyAlignment="1">
      <alignment horizontal="center" vertical="center" wrapText="1"/>
      <protection/>
    </xf>
    <xf numFmtId="0" fontId="2" fillId="0" borderId="22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3" xfId="48" applyFont="1" applyFill="1" applyBorder="1" applyAlignment="1">
      <alignment horizontal="center" vertical="center" wrapText="1"/>
      <protection/>
    </xf>
    <xf numFmtId="0" fontId="2" fillId="0" borderId="19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2" xfId="48" applyFont="1" applyFill="1" applyBorder="1" applyAlignment="1">
      <alignment horizontal="center" vertical="center" wrapText="1"/>
      <protection/>
    </xf>
    <xf numFmtId="0" fontId="5" fillId="0" borderId="10" xfId="48" applyFont="1" applyBorder="1" applyAlignment="1" applyProtection="1">
      <alignment horizontal="center" vertical="center" wrapText="1"/>
      <protection/>
    </xf>
    <xf numFmtId="0" fontId="5" fillId="0" borderId="15" xfId="48" applyFont="1" applyBorder="1" applyAlignment="1" applyProtection="1">
      <alignment horizontal="center" vertical="center" wrapText="1"/>
      <protection/>
    </xf>
    <xf numFmtId="49" fontId="5" fillId="0" borderId="17" xfId="48" applyNumberFormat="1" applyFont="1" applyBorder="1" applyAlignment="1" applyProtection="1">
      <alignment horizontal="center" vertical="center" wrapText="1"/>
      <protection/>
    </xf>
    <xf numFmtId="49" fontId="5" fillId="0" borderId="10" xfId="48" applyNumberFormat="1" applyFont="1" applyBorder="1" applyAlignment="1" applyProtection="1">
      <alignment horizontal="center" vertical="center" wrapText="1"/>
      <protection/>
    </xf>
    <xf numFmtId="1" fontId="5" fillId="0" borderId="15" xfId="48" applyNumberFormat="1" applyFont="1" applyBorder="1" applyAlignment="1" applyProtection="1">
      <alignment horizontal="center" vertical="center" wrapText="1"/>
      <protection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10" xfId="48" applyFont="1" applyBorder="1" applyAlignment="1">
      <alignment horizontal="center" vertical="top" wrapText="1"/>
      <protection/>
    </xf>
    <xf numFmtId="0" fontId="2" fillId="0" borderId="17" xfId="48" applyFont="1" applyBorder="1" applyAlignment="1">
      <alignment horizontal="center" vertical="top" wrapText="1"/>
      <protection/>
    </xf>
    <xf numFmtId="1" fontId="2" fillId="0" borderId="17" xfId="48" applyNumberFormat="1" applyFont="1" applyBorder="1" applyAlignment="1">
      <alignment horizontal="center" vertical="top" wrapText="1"/>
      <protection/>
    </xf>
    <xf numFmtId="1" fontId="2" fillId="0" borderId="13" xfId="48" applyNumberFormat="1" applyFont="1" applyBorder="1" applyAlignment="1">
      <alignment horizontal="center" vertical="top" wrapText="1"/>
      <protection/>
    </xf>
    <xf numFmtId="1" fontId="2" fillId="0" borderId="10" xfId="48" applyNumberFormat="1" applyFont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1" fontId="2" fillId="0" borderId="20" xfId="48" applyNumberFormat="1" applyFont="1" applyBorder="1" applyAlignment="1">
      <alignment horizontal="center" vertical="center" wrapText="1"/>
      <protection/>
    </xf>
    <xf numFmtId="0" fontId="2" fillId="0" borderId="23" xfId="48" applyFont="1" applyFill="1" applyBorder="1" applyAlignment="1">
      <alignment horizontal="center" vertical="top" wrapText="1"/>
      <protection/>
    </xf>
    <xf numFmtId="0" fontId="2" fillId="0" borderId="21" xfId="48" applyFont="1" applyFill="1" applyBorder="1" applyAlignment="1">
      <alignment horizontal="center"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48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3" fontId="6" fillId="0" borderId="19" xfId="48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3" fontId="6" fillId="0" borderId="17" xfId="48" applyNumberFormat="1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16" fillId="0" borderId="17" xfId="48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48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48" applyFont="1" applyBorder="1" applyAlignment="1">
      <alignment horizontal="center"/>
      <protection/>
    </xf>
    <xf numFmtId="0" fontId="15" fillId="0" borderId="11" xfId="48" applyFont="1" applyBorder="1" applyAlignment="1">
      <alignment horizontal="center" vertical="top"/>
      <protection/>
    </xf>
    <xf numFmtId="0" fontId="2" fillId="0" borderId="0" xfId="0" applyFont="1" applyBorder="1" applyAlignment="1">
      <alignment horizontal="center"/>
    </xf>
    <xf numFmtId="2" fontId="6" fillId="32" borderId="10" xfId="48" applyNumberFormat="1" applyFont="1" applyFill="1" applyBorder="1" applyAlignment="1">
      <alignment horizontal="right" vertical="center" wrapText="1"/>
      <protection/>
    </xf>
    <xf numFmtId="2" fontId="6" fillId="32" borderId="17" xfId="48" applyNumberFormat="1" applyFont="1" applyFill="1" applyBorder="1" applyAlignment="1">
      <alignment horizontal="right" vertical="center" wrapText="1"/>
      <protection/>
    </xf>
    <xf numFmtId="2" fontId="6" fillId="32" borderId="18" xfId="48" applyNumberFormat="1" applyFont="1" applyFill="1" applyBorder="1" applyAlignment="1">
      <alignment horizontal="right" vertical="center" wrapText="1"/>
      <protection/>
    </xf>
    <xf numFmtId="2" fontId="6" fillId="32" borderId="20" xfId="48" applyNumberFormat="1" applyFont="1" applyFill="1" applyBorder="1" applyAlignment="1">
      <alignment horizontal="right" vertical="center" wrapText="1"/>
      <protection/>
    </xf>
    <xf numFmtId="2" fontId="6" fillId="32" borderId="10" xfId="48" applyNumberFormat="1" applyFont="1" applyFill="1" applyBorder="1" applyAlignment="1">
      <alignment horizontal="right" vertical="center" wrapText="1"/>
      <protection/>
    </xf>
    <xf numFmtId="2" fontId="6" fillId="32" borderId="17" xfId="48" applyNumberFormat="1" applyFont="1" applyFill="1" applyBorder="1" applyAlignment="1">
      <alignment horizontal="right" vertical="center" wrapText="1"/>
      <protection/>
    </xf>
    <xf numFmtId="2" fontId="6" fillId="0" borderId="10" xfId="48" applyNumberFormat="1" applyFont="1" applyBorder="1" applyAlignment="1" applyProtection="1">
      <alignment horizontal="right" vertical="center" wrapText="1"/>
      <protection/>
    </xf>
    <xf numFmtId="2" fontId="6" fillId="32" borderId="15" xfId="48" applyNumberFormat="1" applyFont="1" applyFill="1" applyBorder="1" applyAlignment="1">
      <alignment horizontal="right" vertical="center" wrapText="1"/>
      <protection/>
    </xf>
    <xf numFmtId="2" fontId="6" fillId="32" borderId="20" xfId="48" applyNumberFormat="1" applyFont="1" applyFill="1" applyBorder="1" applyAlignment="1">
      <alignment horizontal="right" vertical="center" wrapText="1"/>
      <protection/>
    </xf>
    <xf numFmtId="2" fontId="6" fillId="32" borderId="24" xfId="48" applyNumberFormat="1" applyFont="1" applyFill="1" applyBorder="1" applyAlignment="1">
      <alignment horizontal="right" vertical="center" wrapText="1"/>
      <protection/>
    </xf>
    <xf numFmtId="2" fontId="6" fillId="32" borderId="12" xfId="48" applyNumberFormat="1" applyFont="1" applyFill="1" applyBorder="1" applyAlignment="1">
      <alignment horizontal="right" vertical="center" wrapText="1"/>
      <protection/>
    </xf>
    <xf numFmtId="2" fontId="6" fillId="32" borderId="19" xfId="48" applyNumberFormat="1" applyFont="1" applyFill="1" applyBorder="1" applyAlignment="1">
      <alignment horizontal="right" vertical="center" wrapText="1"/>
      <protection/>
    </xf>
    <xf numFmtId="2" fontId="6" fillId="32" borderId="15" xfId="48" applyNumberFormat="1" applyFont="1" applyFill="1" applyBorder="1" applyAlignment="1">
      <alignment horizontal="right" vertical="center" wrapText="1"/>
      <protection/>
    </xf>
    <xf numFmtId="2" fontId="6" fillId="0" borderId="17" xfId="48" applyNumberFormat="1" applyFont="1" applyBorder="1" applyAlignment="1" applyProtection="1">
      <alignment horizontal="right" vertical="center" wrapText="1"/>
      <protection/>
    </xf>
    <xf numFmtId="2" fontId="6" fillId="0" borderId="15" xfId="48" applyNumberFormat="1" applyFont="1" applyBorder="1" applyAlignment="1" applyProtection="1">
      <alignment horizontal="right" vertical="center" wrapText="1"/>
      <protection/>
    </xf>
    <xf numFmtId="2" fontId="6" fillId="32" borderId="18" xfId="48" applyNumberFormat="1" applyFont="1" applyFill="1" applyBorder="1" applyAlignment="1">
      <alignment horizontal="right" vertical="center" wrapText="1"/>
      <protection/>
    </xf>
    <xf numFmtId="2" fontId="6" fillId="32" borderId="13" xfId="48" applyNumberFormat="1" applyFont="1" applyFill="1" applyBorder="1" applyAlignment="1">
      <alignment horizontal="right" vertical="center" wrapText="1"/>
      <protection/>
    </xf>
    <xf numFmtId="2" fontId="6" fillId="32" borderId="14" xfId="48" applyNumberFormat="1" applyFont="1" applyFill="1" applyBorder="1" applyAlignment="1">
      <alignment horizontal="right" vertical="center" wrapText="1"/>
      <protection/>
    </xf>
    <xf numFmtId="2" fontId="6" fillId="0" borderId="22" xfId="48" applyNumberFormat="1" applyFont="1" applyBorder="1" applyAlignment="1" applyProtection="1">
      <alignment horizontal="right" vertical="center" wrapText="1"/>
      <protection/>
    </xf>
    <xf numFmtId="2" fontId="6" fillId="0" borderId="20" xfId="48" applyNumberFormat="1" applyFont="1" applyBorder="1" applyAlignment="1" applyProtection="1">
      <alignment horizontal="right" vertical="center" wrapText="1"/>
      <protection/>
    </xf>
    <xf numFmtId="2" fontId="6" fillId="32" borderId="10" xfId="48" applyNumberFormat="1" applyFont="1" applyFill="1" applyBorder="1" applyAlignment="1">
      <alignment horizontal="right" vertical="center"/>
      <protection/>
    </xf>
    <xf numFmtId="2" fontId="6" fillId="32" borderId="17" xfId="48" applyNumberFormat="1" applyFont="1" applyFill="1" applyBorder="1" applyAlignment="1">
      <alignment horizontal="right" vertical="center"/>
      <protection/>
    </xf>
    <xf numFmtId="2" fontId="6" fillId="32" borderId="22" xfId="48" applyNumberFormat="1" applyFont="1" applyFill="1" applyBorder="1" applyAlignment="1">
      <alignment horizontal="right" vertical="center" wrapText="1"/>
      <protection/>
    </xf>
    <xf numFmtId="2" fontId="6" fillId="0" borderId="19" xfId="48" applyNumberFormat="1" applyFont="1" applyBorder="1" applyAlignment="1" applyProtection="1">
      <alignment horizontal="right" vertical="center" wrapText="1"/>
      <protection/>
    </xf>
    <xf numFmtId="2" fontId="6" fillId="0" borderId="12" xfId="48" applyNumberFormat="1" applyFont="1" applyBorder="1" applyAlignment="1" applyProtection="1">
      <alignment horizontal="right" vertical="center" wrapText="1"/>
      <protection/>
    </xf>
    <xf numFmtId="2" fontId="6" fillId="0" borderId="18" xfId="48" applyNumberFormat="1" applyFont="1" applyBorder="1" applyAlignment="1" applyProtection="1">
      <alignment horizontal="right" vertical="center" wrapText="1"/>
      <protection/>
    </xf>
    <xf numFmtId="2" fontId="6" fillId="0" borderId="15" xfId="48" applyNumberFormat="1" applyFont="1" applyBorder="1" applyAlignment="1">
      <alignment horizontal="right" vertical="center" wrapText="1"/>
      <protection/>
    </xf>
    <xf numFmtId="2" fontId="6" fillId="0" borderId="20" xfId="48" applyNumberFormat="1" applyFont="1" applyBorder="1" applyAlignment="1">
      <alignment horizontal="right" vertical="center" wrapText="1"/>
      <protection/>
    </xf>
    <xf numFmtId="2" fontId="6" fillId="32" borderId="17" xfId="48" applyNumberFormat="1" applyFont="1" applyFill="1" applyBorder="1" applyAlignment="1" applyProtection="1">
      <alignment horizontal="right" vertical="center" wrapText="1"/>
      <protection/>
    </xf>
    <xf numFmtId="2" fontId="6" fillId="32" borderId="13" xfId="48" applyNumberFormat="1" applyFont="1" applyFill="1" applyBorder="1" applyAlignment="1">
      <alignment horizontal="right" vertical="center" wrapText="1"/>
      <protection/>
    </xf>
    <xf numFmtId="2" fontId="6" fillId="32" borderId="13" xfId="48" applyNumberFormat="1" applyFont="1" applyFill="1" applyBorder="1" applyAlignment="1">
      <alignment horizontal="right" vertical="center"/>
      <protection/>
    </xf>
    <xf numFmtId="2" fontId="6" fillId="32" borderId="10" xfId="48" applyNumberFormat="1" applyFont="1" applyFill="1" applyBorder="1" applyAlignment="1">
      <alignment horizontal="right" vertical="center"/>
      <protection/>
    </xf>
    <xf numFmtId="1" fontId="2" fillId="0" borderId="13" xfId="48" applyNumberFormat="1" applyFont="1" applyFill="1" applyBorder="1" applyAlignment="1">
      <alignment horizontal="center" vertical="top" wrapText="1"/>
      <protection/>
    </xf>
    <xf numFmtId="1" fontId="2" fillId="0" borderId="10" xfId="48" applyNumberFormat="1" applyFont="1" applyFill="1" applyBorder="1" applyAlignment="1">
      <alignment horizontal="center" vertical="top" wrapText="1"/>
      <protection/>
    </xf>
    <xf numFmtId="1" fontId="2" fillId="0" borderId="17" xfId="48" applyNumberFormat="1" applyFont="1" applyFill="1" applyBorder="1" applyAlignment="1">
      <alignment horizontal="center" vertical="top" wrapText="1"/>
      <protection/>
    </xf>
    <xf numFmtId="2" fontId="6" fillId="32" borderId="17" xfId="48" applyNumberFormat="1" applyFont="1" applyFill="1" applyBorder="1" applyAlignment="1">
      <alignment horizontal="right" vertical="center"/>
      <protection/>
    </xf>
    <xf numFmtId="2" fontId="6" fillId="32" borderId="19" xfId="48" applyNumberFormat="1" applyFont="1" applyFill="1" applyBorder="1" applyAlignment="1">
      <alignment horizontal="right" vertical="center" wrapText="1"/>
      <protection/>
    </xf>
    <xf numFmtId="0" fontId="12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" fillId="0" borderId="0" xfId="48" applyFont="1" applyAlignment="1">
      <alignment horizontal="center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49" fontId="21" fillId="0" borderId="16" xfId="48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2" xfId="48" applyFont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" fillId="0" borderId="0" xfId="48" applyFont="1" applyAlignment="1">
      <alignment/>
      <protection/>
    </xf>
    <xf numFmtId="0" fontId="2" fillId="0" borderId="0" xfId="0" applyFont="1" applyBorder="1" applyAlignment="1">
      <alignment horizontal="right"/>
    </xf>
    <xf numFmtId="0" fontId="11" fillId="0" borderId="11" xfId="49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3" xfId="48" applyFont="1" applyFill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0" borderId="0" xfId="48" applyFont="1" applyBorder="1" applyAlignment="1" applyProtection="1">
      <alignment horizontal="center" vertical="center" wrapText="1"/>
      <protection/>
    </xf>
    <xf numFmtId="49" fontId="5" fillId="0" borderId="13" xfId="48" applyNumberFormat="1" applyFont="1" applyBorder="1" applyAlignment="1" applyProtection="1">
      <alignment horizontal="center" vertical="center"/>
      <protection/>
    </xf>
    <xf numFmtId="49" fontId="5" fillId="0" borderId="21" xfId="48" applyNumberFormat="1" applyFont="1" applyBorder="1" applyAlignment="1" applyProtection="1">
      <alignment horizontal="center" vertical="center"/>
      <protection/>
    </xf>
    <xf numFmtId="49" fontId="5" fillId="0" borderId="17" xfId="48" applyNumberFormat="1" applyFont="1" applyBorder="1" applyAlignment="1" applyProtection="1">
      <alignment horizontal="center" vertical="center"/>
      <protection/>
    </xf>
    <xf numFmtId="0" fontId="2" fillId="0" borderId="13" xfId="48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2" fillId="0" borderId="13" xfId="48" applyFont="1" applyBorder="1" applyAlignment="1">
      <alignment horizontal="center" vertical="top" wrapText="1"/>
      <protection/>
    </xf>
    <xf numFmtId="172" fontId="21" fillId="0" borderId="22" xfId="48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wrapText="1"/>
    </xf>
    <xf numFmtId="172" fontId="21" fillId="0" borderId="12" xfId="48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6" fillId="0" borderId="11" xfId="48" applyFont="1" applyBorder="1" applyAlignment="1">
      <alignment/>
      <protection/>
    </xf>
    <xf numFmtId="0" fontId="0" fillId="0" borderId="11" xfId="0" applyBorder="1" applyAlignment="1">
      <alignment/>
    </xf>
    <xf numFmtId="0" fontId="24" fillId="0" borderId="0" xfId="48" applyFont="1" applyBorder="1" applyAlignment="1">
      <alignment horizontal="center" vertical="top"/>
      <protection/>
    </xf>
    <xf numFmtId="0" fontId="2" fillId="0" borderId="23" xfId="48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6" fillId="0" borderId="0" xfId="48" applyFont="1" applyBorder="1" applyAlignme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86" t="s">
        <v>176</v>
      </c>
      <c r="K1" s="287"/>
      <c r="L1" s="28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87"/>
      <c r="K2" s="287"/>
      <c r="L2" s="28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87"/>
      <c r="K3" s="287"/>
      <c r="L3" s="28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87"/>
      <c r="K4" s="287"/>
      <c r="L4" s="28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87"/>
      <c r="K5" s="287"/>
      <c r="L5" s="28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03"/>
      <c r="H6" s="304"/>
      <c r="I6" s="304"/>
      <c r="J6" s="304"/>
      <c r="K6" s="30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88" t="s">
        <v>173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84" t="s">
        <v>161</v>
      </c>
      <c r="H8" s="284"/>
      <c r="I8" s="284"/>
      <c r="J8" s="284"/>
      <c r="K8" s="284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2" t="s">
        <v>163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83" t="s">
        <v>164</v>
      </c>
      <c r="H10" s="283"/>
      <c r="I10" s="283"/>
      <c r="J10" s="283"/>
      <c r="K10" s="283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85" t="s">
        <v>162</v>
      </c>
      <c r="H11" s="285"/>
      <c r="I11" s="285"/>
      <c r="J11" s="285"/>
      <c r="K11" s="28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82" t="s">
        <v>5</v>
      </c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83" t="s">
        <v>165</v>
      </c>
      <c r="H15" s="283"/>
      <c r="I15" s="283"/>
      <c r="J15" s="283"/>
      <c r="K15" s="28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301" t="s">
        <v>166</v>
      </c>
      <c r="H16" s="301"/>
      <c r="I16" s="301"/>
      <c r="J16" s="301"/>
      <c r="K16" s="30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305"/>
      <c r="H17" s="306"/>
      <c r="I17" s="306"/>
      <c r="J17" s="306"/>
      <c r="K17" s="30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10"/>
      <c r="B18" s="310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22"/>
      <c r="D22" s="323"/>
      <c r="E22" s="323"/>
      <c r="F22" s="323"/>
      <c r="G22" s="323"/>
      <c r="H22" s="323"/>
      <c r="I22" s="323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02" t="s">
        <v>7</v>
      </c>
      <c r="H25" s="30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90" t="s">
        <v>2</v>
      </c>
      <c r="B27" s="291"/>
      <c r="C27" s="292"/>
      <c r="D27" s="292"/>
      <c r="E27" s="292"/>
      <c r="F27" s="292"/>
      <c r="G27" s="295" t="s">
        <v>3</v>
      </c>
      <c r="H27" s="297" t="s">
        <v>143</v>
      </c>
      <c r="I27" s="299" t="s">
        <v>147</v>
      </c>
      <c r="J27" s="300"/>
      <c r="K27" s="320" t="s">
        <v>144</v>
      </c>
      <c r="L27" s="318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93"/>
      <c r="B28" s="294"/>
      <c r="C28" s="294"/>
      <c r="D28" s="294"/>
      <c r="E28" s="294"/>
      <c r="F28" s="294"/>
      <c r="G28" s="296"/>
      <c r="H28" s="298"/>
      <c r="I28" s="182" t="s">
        <v>142</v>
      </c>
      <c r="J28" s="183" t="s">
        <v>141</v>
      </c>
      <c r="K28" s="321"/>
      <c r="L28" s="319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11" t="s">
        <v>139</v>
      </c>
      <c r="B29" s="312"/>
      <c r="C29" s="312"/>
      <c r="D29" s="312"/>
      <c r="E29" s="312"/>
      <c r="F29" s="313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17">
        <v>1</v>
      </c>
      <c r="B54" s="308"/>
      <c r="C54" s="308"/>
      <c r="D54" s="308"/>
      <c r="E54" s="308"/>
      <c r="F54" s="309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14">
        <v>1</v>
      </c>
      <c r="B90" s="315"/>
      <c r="C90" s="315"/>
      <c r="D90" s="315"/>
      <c r="E90" s="315"/>
      <c r="F90" s="316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07">
        <v>1</v>
      </c>
      <c r="B131" s="308"/>
      <c r="C131" s="308"/>
      <c r="D131" s="308"/>
      <c r="E131" s="308"/>
      <c r="F131" s="309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17">
        <v>1</v>
      </c>
      <c r="B171" s="308"/>
      <c r="C171" s="308"/>
      <c r="D171" s="308"/>
      <c r="E171" s="308"/>
      <c r="F171" s="309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07">
        <v>1</v>
      </c>
      <c r="B208" s="308"/>
      <c r="C208" s="308"/>
      <c r="D208" s="308"/>
      <c r="E208" s="308"/>
      <c r="F208" s="309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307">
        <v>1</v>
      </c>
      <c r="B247" s="308"/>
      <c r="C247" s="308"/>
      <c r="D247" s="308"/>
      <c r="E247" s="308"/>
      <c r="F247" s="309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07">
        <v>1</v>
      </c>
      <c r="B288" s="308"/>
      <c r="C288" s="308"/>
      <c r="D288" s="308"/>
      <c r="E288" s="308"/>
      <c r="F288" s="309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07">
        <v>1</v>
      </c>
      <c r="B330" s="308"/>
      <c r="C330" s="308"/>
      <c r="D330" s="308"/>
      <c r="E330" s="308"/>
      <c r="F330" s="309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24" t="s">
        <v>133</v>
      </c>
      <c r="L348" s="324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25" t="s">
        <v>175</v>
      </c>
      <c r="E351" s="326"/>
      <c r="F351" s="326"/>
      <c r="G351" s="326"/>
      <c r="H351" s="241"/>
      <c r="I351" s="186" t="s">
        <v>132</v>
      </c>
      <c r="J351" s="5"/>
      <c r="K351" s="324" t="s">
        <v>133</v>
      </c>
      <c r="L351" s="324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86" t="s">
        <v>176</v>
      </c>
      <c r="K1" s="287"/>
      <c r="L1" s="28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87"/>
      <c r="K2" s="287"/>
      <c r="L2" s="28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87"/>
      <c r="K3" s="287"/>
      <c r="L3" s="28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87"/>
      <c r="K4" s="287"/>
      <c r="L4" s="28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87"/>
      <c r="K5" s="287"/>
      <c r="L5" s="28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03"/>
      <c r="H6" s="304"/>
      <c r="I6" s="304"/>
      <c r="J6" s="304"/>
      <c r="K6" s="30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88" t="s">
        <v>173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84" t="s">
        <v>161</v>
      </c>
      <c r="H8" s="284"/>
      <c r="I8" s="284"/>
      <c r="J8" s="284"/>
      <c r="K8" s="284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2" t="s">
        <v>163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83" t="s">
        <v>164</v>
      </c>
      <c r="H10" s="283"/>
      <c r="I10" s="283"/>
      <c r="J10" s="283"/>
      <c r="K10" s="283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85" t="s">
        <v>162</v>
      </c>
      <c r="H11" s="285"/>
      <c r="I11" s="285"/>
      <c r="J11" s="285"/>
      <c r="K11" s="28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82" t="s">
        <v>5</v>
      </c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83" t="s">
        <v>165</v>
      </c>
      <c r="H15" s="283"/>
      <c r="I15" s="283"/>
      <c r="J15" s="283"/>
      <c r="K15" s="28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301" t="s">
        <v>166</v>
      </c>
      <c r="H16" s="301"/>
      <c r="I16" s="301"/>
      <c r="J16" s="301"/>
      <c r="K16" s="30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305"/>
      <c r="H17" s="306"/>
      <c r="I17" s="306"/>
      <c r="J17" s="306"/>
      <c r="K17" s="30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10"/>
      <c r="B18" s="310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27"/>
      <c r="D19" s="328"/>
      <c r="E19" s="328"/>
      <c r="F19" s="328"/>
      <c r="G19" s="328"/>
      <c r="H19" s="328"/>
      <c r="I19" s="328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22" t="s">
        <v>179</v>
      </c>
      <c r="D20" s="323"/>
      <c r="E20" s="323"/>
      <c r="F20" s="323"/>
      <c r="G20" s="323"/>
      <c r="H20" s="323"/>
      <c r="I20" s="32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22" t="s">
        <v>180</v>
      </c>
      <c r="D21" s="323"/>
      <c r="E21" s="323"/>
      <c r="F21" s="323"/>
      <c r="G21" s="323"/>
      <c r="H21" s="323"/>
      <c r="I21" s="323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22" t="s">
        <v>178</v>
      </c>
      <c r="D22" s="323"/>
      <c r="E22" s="323"/>
      <c r="F22" s="323"/>
      <c r="G22" s="323"/>
      <c r="H22" s="323"/>
      <c r="I22" s="323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02" t="s">
        <v>7</v>
      </c>
      <c r="H25" s="30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90" t="s">
        <v>2</v>
      </c>
      <c r="B27" s="291"/>
      <c r="C27" s="292"/>
      <c r="D27" s="292"/>
      <c r="E27" s="292"/>
      <c r="F27" s="292"/>
      <c r="G27" s="295" t="s">
        <v>3</v>
      </c>
      <c r="H27" s="297" t="s">
        <v>143</v>
      </c>
      <c r="I27" s="299" t="s">
        <v>147</v>
      </c>
      <c r="J27" s="300"/>
      <c r="K27" s="320" t="s">
        <v>144</v>
      </c>
      <c r="L27" s="318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93"/>
      <c r="B28" s="294"/>
      <c r="C28" s="294"/>
      <c r="D28" s="294"/>
      <c r="E28" s="294"/>
      <c r="F28" s="294"/>
      <c r="G28" s="296"/>
      <c r="H28" s="298"/>
      <c r="I28" s="182" t="s">
        <v>142</v>
      </c>
      <c r="J28" s="183" t="s">
        <v>141</v>
      </c>
      <c r="K28" s="321"/>
      <c r="L28" s="319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11" t="s">
        <v>139</v>
      </c>
      <c r="B29" s="312"/>
      <c r="C29" s="312"/>
      <c r="D29" s="312"/>
      <c r="E29" s="312"/>
      <c r="F29" s="313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17">
        <v>1</v>
      </c>
      <c r="B54" s="308"/>
      <c r="C54" s="308"/>
      <c r="D54" s="308"/>
      <c r="E54" s="308"/>
      <c r="F54" s="309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14">
        <v>1</v>
      </c>
      <c r="B90" s="315"/>
      <c r="C90" s="315"/>
      <c r="D90" s="315"/>
      <c r="E90" s="315"/>
      <c r="F90" s="316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07">
        <v>1</v>
      </c>
      <c r="B131" s="308"/>
      <c r="C131" s="308"/>
      <c r="D131" s="308"/>
      <c r="E131" s="308"/>
      <c r="F131" s="309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17">
        <v>1</v>
      </c>
      <c r="B171" s="308"/>
      <c r="C171" s="308"/>
      <c r="D171" s="308"/>
      <c r="E171" s="308"/>
      <c r="F171" s="309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07">
        <v>1</v>
      </c>
      <c r="B208" s="308"/>
      <c r="C208" s="308"/>
      <c r="D208" s="308"/>
      <c r="E208" s="308"/>
      <c r="F208" s="309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307">
        <v>1</v>
      </c>
      <c r="B247" s="308"/>
      <c r="C247" s="308"/>
      <c r="D247" s="308"/>
      <c r="E247" s="308"/>
      <c r="F247" s="309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07">
        <v>1</v>
      </c>
      <c r="B288" s="308"/>
      <c r="C288" s="308"/>
      <c r="D288" s="308"/>
      <c r="E288" s="308"/>
      <c r="F288" s="309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07">
        <v>1</v>
      </c>
      <c r="B330" s="308"/>
      <c r="C330" s="308"/>
      <c r="D330" s="308"/>
      <c r="E330" s="308"/>
      <c r="F330" s="309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24" t="s">
        <v>133</v>
      </c>
      <c r="L348" s="324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25" t="s">
        <v>175</v>
      </c>
      <c r="E351" s="326"/>
      <c r="F351" s="326"/>
      <c r="G351" s="326"/>
      <c r="H351" s="241"/>
      <c r="I351" s="186" t="s">
        <v>132</v>
      </c>
      <c r="J351" s="5"/>
      <c r="K351" s="324" t="s">
        <v>133</v>
      </c>
      <c r="L351" s="324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J1:L5"/>
    <mergeCell ref="G6:K6"/>
    <mergeCell ref="A7:L7"/>
    <mergeCell ref="G8:K8"/>
    <mergeCell ref="G15:K15"/>
    <mergeCell ref="G16:K16"/>
    <mergeCell ref="G17:K17"/>
    <mergeCell ref="A18:L18"/>
    <mergeCell ref="A9:L9"/>
    <mergeCell ref="G10:K10"/>
    <mergeCell ref="G11:K11"/>
    <mergeCell ref="B13:L13"/>
    <mergeCell ref="C22:I22"/>
    <mergeCell ref="G25:H25"/>
    <mergeCell ref="A27:F28"/>
    <mergeCell ref="G27:G28"/>
    <mergeCell ref="H27:H28"/>
    <mergeCell ref="I27:J27"/>
    <mergeCell ref="K348:L348"/>
    <mergeCell ref="K27:K28"/>
    <mergeCell ref="L27:L28"/>
    <mergeCell ref="A29:F29"/>
    <mergeCell ref="A54:F54"/>
    <mergeCell ref="A90:F90"/>
    <mergeCell ref="A131:F131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zoomScalePageLayoutView="0" workbookViewId="0" topLeftCell="A28">
      <selection activeCell="Q45" sqref="Q45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86" t="s">
        <v>181</v>
      </c>
      <c r="K1" s="287"/>
      <c r="L1" s="28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87"/>
      <c r="K2" s="287"/>
      <c r="L2" s="28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87"/>
      <c r="K3" s="287"/>
      <c r="L3" s="28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87"/>
      <c r="K4" s="287"/>
      <c r="L4" s="28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8.25" customHeight="1">
      <c r="A5" s="3"/>
      <c r="B5" s="3"/>
      <c r="C5" s="3"/>
      <c r="D5" s="3"/>
      <c r="E5" s="3"/>
      <c r="F5" s="14"/>
      <c r="G5" s="3"/>
      <c r="H5" s="170"/>
      <c r="I5" s="169"/>
      <c r="J5" s="287"/>
      <c r="K5" s="287"/>
      <c r="L5" s="28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2.75" customHeight="1">
      <c r="A6" s="3"/>
      <c r="B6" s="3"/>
      <c r="C6" s="3"/>
      <c r="D6" s="3"/>
      <c r="E6" s="3"/>
      <c r="F6" s="14"/>
      <c r="G6" s="303" t="s">
        <v>182</v>
      </c>
      <c r="H6" s="304"/>
      <c r="I6" s="304"/>
      <c r="J6" s="304"/>
      <c r="K6" s="30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88" t="s">
        <v>183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84" t="s">
        <v>161</v>
      </c>
      <c r="H8" s="284"/>
      <c r="I8" s="284"/>
      <c r="J8" s="284"/>
      <c r="K8" s="284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2" t="s">
        <v>191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83" t="s">
        <v>188</v>
      </c>
      <c r="H10" s="283"/>
      <c r="I10" s="283"/>
      <c r="J10" s="283"/>
      <c r="K10" s="283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85" t="s">
        <v>162</v>
      </c>
      <c r="H11" s="285"/>
      <c r="I11" s="285"/>
      <c r="J11" s="285"/>
      <c r="K11" s="28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82" t="s">
        <v>5</v>
      </c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83" t="s">
        <v>192</v>
      </c>
      <c r="H15" s="283"/>
      <c r="I15" s="283"/>
      <c r="J15" s="283"/>
      <c r="K15" s="28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301" t="s">
        <v>166</v>
      </c>
      <c r="H16" s="301"/>
      <c r="I16" s="301"/>
      <c r="J16" s="301"/>
      <c r="K16" s="30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5"/>
      <c r="B17" s="169"/>
      <c r="C17" s="169"/>
      <c r="D17" s="169"/>
      <c r="E17" s="323" t="s">
        <v>184</v>
      </c>
      <c r="F17" s="323"/>
      <c r="G17" s="323"/>
      <c r="H17" s="323"/>
      <c r="I17" s="323"/>
      <c r="J17" s="323"/>
      <c r="K17" s="323"/>
      <c r="L17" s="169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10" t="s">
        <v>177</v>
      </c>
      <c r="B18" s="310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27"/>
      <c r="D22" s="329"/>
      <c r="E22" s="329"/>
      <c r="F22" s="329"/>
      <c r="G22" s="329"/>
      <c r="H22" s="329"/>
      <c r="I22" s="329"/>
      <c r="J22" s="4"/>
      <c r="K22" s="177" t="s">
        <v>1</v>
      </c>
      <c r="L22" s="16">
        <v>190919221</v>
      </c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>
        <v>7</v>
      </c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 t="s">
        <v>185</v>
      </c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02" t="s">
        <v>7</v>
      </c>
      <c r="H25" s="302"/>
      <c r="I25" s="233">
        <v>9</v>
      </c>
      <c r="J25" s="235">
        <v>1</v>
      </c>
      <c r="K25" s="15">
        <v>1</v>
      </c>
      <c r="L25" s="15">
        <v>1</v>
      </c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90" t="s">
        <v>2</v>
      </c>
      <c r="B27" s="291"/>
      <c r="C27" s="292"/>
      <c r="D27" s="292"/>
      <c r="E27" s="292"/>
      <c r="F27" s="292"/>
      <c r="G27" s="295" t="s">
        <v>3</v>
      </c>
      <c r="H27" s="297" t="s">
        <v>143</v>
      </c>
      <c r="I27" s="299" t="s">
        <v>147</v>
      </c>
      <c r="J27" s="300"/>
      <c r="K27" s="320" t="s">
        <v>144</v>
      </c>
      <c r="L27" s="318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93"/>
      <c r="B28" s="294"/>
      <c r="C28" s="294"/>
      <c r="D28" s="294"/>
      <c r="E28" s="294"/>
      <c r="F28" s="294"/>
      <c r="G28" s="296"/>
      <c r="H28" s="298"/>
      <c r="I28" s="182" t="s">
        <v>142</v>
      </c>
      <c r="J28" s="183" t="s">
        <v>141</v>
      </c>
      <c r="K28" s="321"/>
      <c r="L28" s="319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11" t="s">
        <v>139</v>
      </c>
      <c r="B29" s="312"/>
      <c r="C29" s="312"/>
      <c r="D29" s="312"/>
      <c r="E29" s="312"/>
      <c r="F29" s="313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46">
        <f>SUM(I31+I41+I64+I85+I93+I109+I132+I148+I157)</f>
        <v>109100</v>
      </c>
      <c r="J30" s="246">
        <f>SUM(J31+J41+J64+J85+J93+J109+J132+J148+J157)</f>
        <v>92700</v>
      </c>
      <c r="K30" s="245">
        <f>SUM(K31+K41+K64+K85+K93+K109+K132+K148+K157)</f>
        <v>73670.37000000001</v>
      </c>
      <c r="L30" s="246">
        <f>SUM(L31+L41+L64+L85+L93+L109+L132+L148+L157)</f>
        <v>73670.37000000001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46">
        <f>SUM(I32+I37)</f>
        <v>103600</v>
      </c>
      <c r="J31" s="246">
        <f>SUM(J32+J37)</f>
        <v>87300</v>
      </c>
      <c r="K31" s="247">
        <f>SUM(K32+K37)</f>
        <v>72869.1</v>
      </c>
      <c r="L31" s="248">
        <f>SUM(L32+L37)</f>
        <v>72869.1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0">
        <f>SUM(I33)</f>
        <v>79150</v>
      </c>
      <c r="J32" s="250">
        <f aca="true" t="shared" si="0" ref="J32:L33">SUM(J33)</f>
        <v>66660</v>
      </c>
      <c r="K32" s="249">
        <f t="shared" si="0"/>
        <v>55681.1</v>
      </c>
      <c r="L32" s="250">
        <f t="shared" si="0"/>
        <v>55681.1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0">
        <f>SUM(I34)</f>
        <v>79150</v>
      </c>
      <c r="J33" s="250">
        <f t="shared" si="0"/>
        <v>66660</v>
      </c>
      <c r="K33" s="249">
        <f t="shared" si="0"/>
        <v>55681.1</v>
      </c>
      <c r="L33" s="250">
        <f t="shared" si="0"/>
        <v>55681.1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49">
        <f>SUM(I35:I36)</f>
        <v>79150</v>
      </c>
      <c r="J34" s="250">
        <f>SUM(J35:J36)</f>
        <v>66660</v>
      </c>
      <c r="K34" s="249">
        <f>SUM(K35:K36)</f>
        <v>55681.1</v>
      </c>
      <c r="L34" s="250">
        <f>SUM(L35:L36)</f>
        <v>55681.1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59">
        <v>79150</v>
      </c>
      <c r="J35" s="251">
        <v>66660</v>
      </c>
      <c r="K35" s="251">
        <v>55681.1</v>
      </c>
      <c r="L35" s="251">
        <v>55681.1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51"/>
      <c r="J36" s="251"/>
      <c r="K36" s="251"/>
      <c r="L36" s="251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49">
        <f>I38</f>
        <v>24450</v>
      </c>
      <c r="J37" s="250">
        <f aca="true" t="shared" si="1" ref="J37:L38">J38</f>
        <v>20640</v>
      </c>
      <c r="K37" s="249">
        <f t="shared" si="1"/>
        <v>17188</v>
      </c>
      <c r="L37" s="250">
        <f t="shared" si="1"/>
        <v>17188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49">
        <f>I39</f>
        <v>24450</v>
      </c>
      <c r="J38" s="250">
        <f t="shared" si="1"/>
        <v>20640</v>
      </c>
      <c r="K38" s="250">
        <f t="shared" si="1"/>
        <v>17188</v>
      </c>
      <c r="L38" s="250">
        <f t="shared" si="1"/>
        <v>17188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0">
        <f>I40</f>
        <v>24450</v>
      </c>
      <c r="J39" s="250">
        <f>J40</f>
        <v>20640</v>
      </c>
      <c r="K39" s="250">
        <f>K40</f>
        <v>17188</v>
      </c>
      <c r="L39" s="250">
        <f>L40</f>
        <v>17188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58">
        <v>24450</v>
      </c>
      <c r="J40" s="251">
        <v>20640</v>
      </c>
      <c r="K40" s="251">
        <v>17188</v>
      </c>
      <c r="L40" s="251">
        <v>17188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2">
        <f aca="true" t="shared" si="2" ref="I41:L43">I42</f>
        <v>5500</v>
      </c>
      <c r="J41" s="281">
        <f t="shared" si="2"/>
        <v>5400</v>
      </c>
      <c r="K41" s="252">
        <f t="shared" si="2"/>
        <v>801.27</v>
      </c>
      <c r="L41" s="252">
        <f t="shared" si="2"/>
        <v>801.27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0">
        <f t="shared" si="2"/>
        <v>5500</v>
      </c>
      <c r="J42" s="249">
        <f t="shared" si="2"/>
        <v>5400</v>
      </c>
      <c r="K42" s="250">
        <f t="shared" si="2"/>
        <v>801.27</v>
      </c>
      <c r="L42" s="249">
        <f t="shared" si="2"/>
        <v>801.27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0">
        <f t="shared" si="2"/>
        <v>5500</v>
      </c>
      <c r="J43" s="249">
        <f t="shared" si="2"/>
        <v>5400</v>
      </c>
      <c r="K43" s="253">
        <f t="shared" si="2"/>
        <v>801.27</v>
      </c>
      <c r="L43" s="253">
        <f t="shared" si="2"/>
        <v>801.27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7">
        <f>SUM(I45:I63)-I54</f>
        <v>5500</v>
      </c>
      <c r="J44" s="254">
        <f>SUM(J45:J63)-J54</f>
        <v>5400</v>
      </c>
      <c r="K44" s="254">
        <f>SUM(K45:K63)-K54</f>
        <v>801.27</v>
      </c>
      <c r="L44" s="255">
        <f>SUM(L45:L63)-L54</f>
        <v>801.27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51">
        <v>1500</v>
      </c>
      <c r="J45" s="251">
        <v>1400</v>
      </c>
      <c r="K45" s="251">
        <v>801.27</v>
      </c>
      <c r="L45" s="251">
        <v>801.27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51"/>
      <c r="J46" s="251"/>
      <c r="K46" s="251"/>
      <c r="L46" s="251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51">
        <v>200</v>
      </c>
      <c r="J47" s="251">
        <v>200</v>
      </c>
      <c r="K47" s="251"/>
      <c r="L47" s="251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251"/>
      <c r="L48" s="251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251"/>
      <c r="L49" s="251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251"/>
      <c r="L50" s="251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251"/>
      <c r="L51" s="251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251"/>
      <c r="L52" s="251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251"/>
      <c r="L53" s="251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17">
        <v>1</v>
      </c>
      <c r="B54" s="308"/>
      <c r="C54" s="308"/>
      <c r="D54" s="308"/>
      <c r="E54" s="308"/>
      <c r="F54" s="309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251"/>
      <c r="L55" s="251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251"/>
      <c r="L56" s="251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251"/>
      <c r="L57" s="251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251"/>
      <c r="L58" s="251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251"/>
      <c r="L59" s="251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251"/>
      <c r="L60" s="251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251"/>
      <c r="L61" s="251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>
        <v>3400</v>
      </c>
      <c r="J62" s="116">
        <v>3400</v>
      </c>
      <c r="K62" s="251"/>
      <c r="L62" s="251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258">
        <v>400</v>
      </c>
      <c r="J63" s="116">
        <v>400</v>
      </c>
      <c r="K63" s="251"/>
      <c r="L63" s="251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256">
        <f>SUM(K65+K81)</f>
        <v>0</v>
      </c>
      <c r="L64" s="257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249">
        <f>SUM(K66+K71+K76)</f>
        <v>0</v>
      </c>
      <c r="L65" s="250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249">
        <f>K67</f>
        <v>0</v>
      </c>
      <c r="L66" s="250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249">
        <f>SUM(K68:K70)</f>
        <v>0</v>
      </c>
      <c r="L67" s="250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258"/>
      <c r="L68" s="258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259"/>
      <c r="L69" s="259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258"/>
      <c r="L70" s="258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256">
        <f>K72</f>
        <v>0</v>
      </c>
      <c r="L71" s="256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260">
        <f>SUM(K73:K75)</f>
        <v>0</v>
      </c>
      <c r="L72" s="24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258"/>
      <c r="L73" s="258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258"/>
      <c r="L74" s="258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258"/>
      <c r="L75" s="258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261">
        <f>K77</f>
        <v>0</v>
      </c>
      <c r="L76" s="24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261">
        <f>SUM(K78:K80)</f>
        <v>0</v>
      </c>
      <c r="L77" s="24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259"/>
      <c r="L78" s="259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258"/>
      <c r="L79" s="258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259"/>
      <c r="L80" s="259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261">
        <f t="shared" si="3"/>
        <v>0</v>
      </c>
      <c r="L81" s="24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261">
        <f t="shared" si="3"/>
        <v>0</v>
      </c>
      <c r="L82" s="24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261">
        <f t="shared" si="3"/>
        <v>0</v>
      </c>
      <c r="L83" s="24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258"/>
      <c r="L84" s="258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261">
        <f t="shared" si="4"/>
        <v>0</v>
      </c>
      <c r="L85" s="24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261">
        <f t="shared" si="4"/>
        <v>0</v>
      </c>
      <c r="L86" s="24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261">
        <f t="shared" si="4"/>
        <v>0</v>
      </c>
      <c r="L87" s="24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261">
        <f>SUM(K89:K92)-K90</f>
        <v>0</v>
      </c>
      <c r="L88" s="24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258"/>
      <c r="L89" s="258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14">
        <v>1</v>
      </c>
      <c r="B90" s="315"/>
      <c r="C90" s="315"/>
      <c r="D90" s="315"/>
      <c r="E90" s="315"/>
      <c r="F90" s="316"/>
      <c r="G90" s="213">
        <v>2</v>
      </c>
      <c r="H90" s="214">
        <v>3</v>
      </c>
      <c r="I90" s="215">
        <v>4</v>
      </c>
      <c r="J90" s="216">
        <v>5</v>
      </c>
      <c r="K90" s="277">
        <v>6</v>
      </c>
      <c r="L90" s="278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258"/>
      <c r="L91" s="258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258"/>
      <c r="L92" s="258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261">
        <f>SUM(K94+K99+K104)</f>
        <v>0</v>
      </c>
      <c r="L93" s="24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262">
        <f t="shared" si="5"/>
        <v>0</v>
      </c>
      <c r="L94" s="256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261">
        <f t="shared" si="5"/>
        <v>0</v>
      </c>
      <c r="L95" s="24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261">
        <f>SUM(K97:K98)</f>
        <v>0</v>
      </c>
      <c r="L96" s="24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258"/>
      <c r="L97" s="258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263"/>
      <c r="L98" s="26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249">
        <f t="shared" si="6"/>
        <v>0</v>
      </c>
      <c r="L99" s="250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249">
        <f t="shared" si="6"/>
        <v>0</v>
      </c>
      <c r="L100" s="250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249">
        <f>SUM(K102:K103)</f>
        <v>0</v>
      </c>
      <c r="L101" s="250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258"/>
      <c r="L102" s="258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258"/>
      <c r="L103" s="258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249">
        <f t="shared" si="7"/>
        <v>0</v>
      </c>
      <c r="L104" s="250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249">
        <f t="shared" si="7"/>
        <v>0</v>
      </c>
      <c r="L105" s="250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260">
        <f>SUM(K107:K108)</f>
        <v>0</v>
      </c>
      <c r="L106" s="253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258"/>
      <c r="L107" s="258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264"/>
      <c r="L108" s="264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249">
        <f>SUM(K110+K115+K119+K123+K127)</f>
        <v>0</v>
      </c>
      <c r="L109" s="250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260">
        <f t="shared" si="8"/>
        <v>0</v>
      </c>
      <c r="L110" s="253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249">
        <f t="shared" si="8"/>
        <v>0</v>
      </c>
      <c r="L111" s="250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249">
        <f>SUM(K113:K114)</f>
        <v>0</v>
      </c>
      <c r="L112" s="250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258"/>
      <c r="L113" s="258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259"/>
      <c r="L114" s="259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249">
        <f t="shared" si="9"/>
        <v>0</v>
      </c>
      <c r="L115" s="250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249">
        <f t="shared" si="9"/>
        <v>0</v>
      </c>
      <c r="L116" s="250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265">
        <f t="shared" si="9"/>
        <v>0</v>
      </c>
      <c r="L117" s="266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258"/>
      <c r="L118" s="258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256">
        <f t="shared" si="10"/>
        <v>0</v>
      </c>
      <c r="L119" s="257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249">
        <f t="shared" si="10"/>
        <v>0</v>
      </c>
      <c r="L120" s="250">
        <f t="shared" si="10"/>
        <v>0</v>
      </c>
      <c r="M120" s="3"/>
      <c r="N120" s="3"/>
      <c r="O120" s="3"/>
      <c r="P120" s="3"/>
      <c r="Q120" s="3">
        <v>7</v>
      </c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249">
        <f t="shared" si="10"/>
        <v>0</v>
      </c>
      <c r="L121" s="250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258"/>
      <c r="L122" s="258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256">
        <f t="shared" si="11"/>
        <v>0</v>
      </c>
      <c r="L123" s="257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249">
        <f t="shared" si="11"/>
        <v>0</v>
      </c>
      <c r="L124" s="250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249">
        <f t="shared" si="11"/>
        <v>0</v>
      </c>
      <c r="L125" s="250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258"/>
      <c r="L126" s="258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255">
        <f t="shared" si="12"/>
        <v>0</v>
      </c>
      <c r="L127" s="267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249">
        <f t="shared" si="12"/>
        <v>0</v>
      </c>
      <c r="L128" s="250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249">
        <f t="shared" si="12"/>
        <v>0</v>
      </c>
      <c r="L129" s="250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258"/>
      <c r="L130" s="258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07">
        <v>1</v>
      </c>
      <c r="B131" s="308"/>
      <c r="C131" s="308"/>
      <c r="D131" s="308"/>
      <c r="E131" s="308"/>
      <c r="F131" s="309"/>
      <c r="G131" s="218">
        <v>2</v>
      </c>
      <c r="H131" s="218">
        <v>3</v>
      </c>
      <c r="I131" s="217">
        <v>4</v>
      </c>
      <c r="J131" s="216">
        <v>5</v>
      </c>
      <c r="K131" s="278">
        <v>6</v>
      </c>
      <c r="L131" s="279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249">
        <f>SUM(K133+K138+K143)</f>
        <v>0</v>
      </c>
      <c r="L132" s="250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249">
        <f t="shared" si="13"/>
        <v>0</v>
      </c>
      <c r="L133" s="250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249">
        <f t="shared" si="13"/>
        <v>0</v>
      </c>
      <c r="L134" s="250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249">
        <f>SUM(K136:K137)</f>
        <v>0</v>
      </c>
      <c r="L135" s="250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268"/>
      <c r="L136" s="268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251"/>
      <c r="L137" s="251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260">
        <f t="shared" si="14"/>
        <v>0</v>
      </c>
      <c r="L138" s="253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249">
        <f t="shared" si="14"/>
        <v>0</v>
      </c>
      <c r="L139" s="250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249">
        <f>SUM(K141:K142)</f>
        <v>0</v>
      </c>
      <c r="L140" s="250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251"/>
      <c r="L141" s="251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251"/>
      <c r="L142" s="251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249">
        <f t="shared" si="15"/>
        <v>0</v>
      </c>
      <c r="L143" s="250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255">
        <f t="shared" si="15"/>
        <v>0</v>
      </c>
      <c r="L144" s="267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249">
        <f>SUM(K146:K147)</f>
        <v>0</v>
      </c>
      <c r="L145" s="250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268"/>
      <c r="L146" s="268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251"/>
      <c r="L147" s="251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256">
        <f>K149</f>
        <v>0</v>
      </c>
      <c r="L148" s="257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256">
        <f>K150+K154</f>
        <v>0</v>
      </c>
      <c r="L149" s="257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249">
        <f>K151</f>
        <v>0</v>
      </c>
      <c r="L150" s="250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256">
        <f>SUM(K152:K153)</f>
        <v>0</v>
      </c>
      <c r="L151" s="257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251"/>
      <c r="L152" s="251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269"/>
      <c r="L153" s="269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249">
        <f t="shared" si="16"/>
        <v>0</v>
      </c>
      <c r="L154" s="250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249">
        <f t="shared" si="16"/>
        <v>0</v>
      </c>
      <c r="L155" s="250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270"/>
      <c r="L156" s="270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249">
        <f>K158+K162</f>
        <v>0</v>
      </c>
      <c r="L157" s="250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249">
        <f t="shared" si="17"/>
        <v>0</v>
      </c>
      <c r="L158" s="250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256">
        <f t="shared" si="17"/>
        <v>0</v>
      </c>
      <c r="L159" s="257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249">
        <f t="shared" si="17"/>
        <v>0</v>
      </c>
      <c r="L160" s="250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268"/>
      <c r="L161" s="268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249">
        <f>SUM(K163+K168)</f>
        <v>0</v>
      </c>
      <c r="L162" s="250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256">
        <f>K164</f>
        <v>0</v>
      </c>
      <c r="L163" s="257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249">
        <f>SUM(K165:K167)</f>
        <v>0</v>
      </c>
      <c r="L164" s="250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271"/>
      <c r="L165" s="271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272"/>
      <c r="L166" s="272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251"/>
      <c r="L167" s="251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249">
        <f>K169</f>
        <v>0</v>
      </c>
      <c r="L168" s="250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256">
        <f>SUM(K170:K173)-K171</f>
        <v>0</v>
      </c>
      <c r="L169" s="257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271"/>
      <c r="L170" s="271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17">
        <v>1</v>
      </c>
      <c r="B171" s="308"/>
      <c r="C171" s="308"/>
      <c r="D171" s="308"/>
      <c r="E171" s="308"/>
      <c r="F171" s="309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258"/>
      <c r="L172" s="258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272"/>
      <c r="L173" s="272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245">
        <f>SUM(K175+K226+K286)</f>
        <v>0</v>
      </c>
      <c r="L174" s="246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257">
        <f>SUM(K176+K197+K205+K216+K220)</f>
        <v>0</v>
      </c>
      <c r="L175" s="257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249">
        <f>SUM(K177+K180+K185+K189+K194)</f>
        <v>0</v>
      </c>
      <c r="L176" s="250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256">
        <f t="shared" si="18"/>
        <v>0</v>
      </c>
      <c r="L177" s="257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250">
        <f t="shared" si="18"/>
        <v>0</v>
      </c>
      <c r="L178" s="250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258"/>
      <c r="L179" s="258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256">
        <f>K181</f>
        <v>0</v>
      </c>
      <c r="L180" s="257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249">
        <f>SUM(K182:K184)</f>
        <v>0</v>
      </c>
      <c r="L181" s="250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259"/>
      <c r="L182" s="264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258"/>
      <c r="L183" s="258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259"/>
      <c r="L184" s="264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249">
        <f>K186</f>
        <v>0</v>
      </c>
      <c r="L185" s="250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249">
        <f>SUM(K187:K188)</f>
        <v>0</v>
      </c>
      <c r="L186" s="250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258"/>
      <c r="L187" s="264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258"/>
      <c r="L188" s="258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260">
        <f>K190</f>
        <v>0</v>
      </c>
      <c r="L189" s="253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249">
        <f>SUM(K191:K193)</f>
        <v>0</v>
      </c>
      <c r="L190" s="250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258"/>
      <c r="L191" s="264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259"/>
      <c r="L192" s="258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264"/>
      <c r="L193" s="264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249">
        <f t="shared" si="19"/>
        <v>0</v>
      </c>
      <c r="L194" s="250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249">
        <f t="shared" si="19"/>
        <v>0</v>
      </c>
      <c r="L195" s="24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258"/>
      <c r="L196" s="258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260">
        <f t="shared" si="20"/>
        <v>0</v>
      </c>
      <c r="L197" s="253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249">
        <f t="shared" si="20"/>
        <v>0</v>
      </c>
      <c r="L198" s="250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256">
        <f>SUM(K200:K204)</f>
        <v>0</v>
      </c>
      <c r="L199" s="257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258"/>
      <c r="L200" s="264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258"/>
      <c r="L201" s="258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258"/>
      <c r="L202" s="258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258"/>
      <c r="L203" s="258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258"/>
      <c r="L204" s="264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249">
        <f>SUM(K206+K210)</f>
        <v>0</v>
      </c>
      <c r="L205" s="250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256">
        <f>K207</f>
        <v>0</v>
      </c>
      <c r="L206" s="257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249">
        <f>K209</f>
        <v>0</v>
      </c>
      <c r="L207" s="250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07">
        <v>1</v>
      </c>
      <c r="B208" s="308"/>
      <c r="C208" s="308"/>
      <c r="D208" s="308"/>
      <c r="E208" s="308"/>
      <c r="F208" s="309"/>
      <c r="G208" s="216">
        <v>2</v>
      </c>
      <c r="H208" s="217">
        <v>3</v>
      </c>
      <c r="I208" s="209">
        <v>4</v>
      </c>
      <c r="J208" s="207">
        <v>5</v>
      </c>
      <c r="K208" s="212">
        <v>6</v>
      </c>
      <c r="L208" s="210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264"/>
      <c r="L209" s="264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249">
        <f>K211</f>
        <v>0</v>
      </c>
      <c r="L210" s="250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256">
        <f>SUM(K212:K215)</f>
        <v>0</v>
      </c>
      <c r="L211" s="257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258"/>
      <c r="L212" s="264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258"/>
      <c r="L213" s="258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258"/>
      <c r="L214" s="258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258"/>
      <c r="L215" s="258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256">
        <f t="shared" si="21"/>
        <v>0</v>
      </c>
      <c r="L216" s="256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255">
        <f t="shared" si="21"/>
        <v>0</v>
      </c>
      <c r="L217" s="255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249">
        <f t="shared" si="21"/>
        <v>0</v>
      </c>
      <c r="L218" s="24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264"/>
      <c r="L219" s="264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273">
        <f t="shared" si="22"/>
        <v>0</v>
      </c>
      <c r="L220" s="273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273">
        <f t="shared" si="22"/>
        <v>0</v>
      </c>
      <c r="L221" s="273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273">
        <f>SUM(K223:K225)</f>
        <v>0</v>
      </c>
      <c r="L222" s="273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258"/>
      <c r="L223" s="258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258"/>
      <c r="L224" s="258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258"/>
      <c r="L225" s="258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249">
        <f>SUM(K227+K257)</f>
        <v>0</v>
      </c>
      <c r="L226" s="24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255">
        <f>SUM(K228+K234+K238+K242+K246+K250+K253)</f>
        <v>0</v>
      </c>
      <c r="L227" s="255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249">
        <f>K229</f>
        <v>0</v>
      </c>
      <c r="L228" s="24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249">
        <f>SUM(K230:K233)</f>
        <v>0</v>
      </c>
      <c r="L229" s="24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258"/>
      <c r="L230" s="264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258"/>
      <c r="L231" s="258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258"/>
      <c r="L232" s="251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258"/>
      <c r="L233" s="264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249">
        <f>K235</f>
        <v>0</v>
      </c>
      <c r="L234" s="24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249">
        <f>SUM(K236:K237)</f>
        <v>0</v>
      </c>
      <c r="L235" s="24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258"/>
      <c r="L236" s="258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258"/>
      <c r="L237" s="258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256">
        <f>K239</f>
        <v>0</v>
      </c>
      <c r="L238" s="256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250">
        <f>K240+K241</f>
        <v>0</v>
      </c>
      <c r="L239" s="250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258"/>
      <c r="L240" s="258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264"/>
      <c r="L241" s="264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250">
        <f>K243</f>
        <v>0</v>
      </c>
      <c r="L242" s="24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256">
        <f>SUM(K244:K245)</f>
        <v>0</v>
      </c>
      <c r="L243" s="256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258"/>
      <c r="L244" s="258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258"/>
      <c r="L245" s="258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249">
        <f>K248</f>
        <v>0</v>
      </c>
      <c r="L246" s="24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307">
        <v>1</v>
      </c>
      <c r="B247" s="308"/>
      <c r="C247" s="308"/>
      <c r="D247" s="308"/>
      <c r="E247" s="308"/>
      <c r="F247" s="309"/>
      <c r="G247" s="220">
        <v>2</v>
      </c>
      <c r="H247" s="217">
        <v>3</v>
      </c>
      <c r="I247" s="215">
        <v>4</v>
      </c>
      <c r="J247" s="216">
        <v>5</v>
      </c>
      <c r="K247" s="278">
        <v>6</v>
      </c>
      <c r="L247" s="278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249">
        <f>K249</f>
        <v>0</v>
      </c>
      <c r="L248" s="24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264"/>
      <c r="L249" s="264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249">
        <f t="shared" si="23"/>
        <v>0</v>
      </c>
      <c r="L250" s="24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249">
        <f t="shared" si="23"/>
        <v>0</v>
      </c>
      <c r="L251" s="24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264"/>
      <c r="L252" s="264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249">
        <f>K254</f>
        <v>0</v>
      </c>
      <c r="L253" s="24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250">
        <f>K255+K256</f>
        <v>0</v>
      </c>
      <c r="L254" s="250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264"/>
      <c r="L255" s="264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258"/>
      <c r="L256" s="258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249">
        <f>SUM(K258+K264+K268+K272+K276+K279+K282)</f>
        <v>0</v>
      </c>
      <c r="L257" s="250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249">
        <f>K259</f>
        <v>0</v>
      </c>
      <c r="L258" s="250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250">
        <f>SUM(K260:K263)</f>
        <v>0</v>
      </c>
      <c r="L259" s="250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258"/>
      <c r="L260" s="258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258"/>
      <c r="L261" s="258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258"/>
      <c r="L262" s="258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258"/>
      <c r="L263" s="258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250">
        <f>K265</f>
        <v>0</v>
      </c>
      <c r="L264" s="24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256">
        <f>SUM(K266:K267)</f>
        <v>0</v>
      </c>
      <c r="L265" s="256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258"/>
      <c r="L266" s="258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258"/>
      <c r="L267" s="258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249">
        <f>K269</f>
        <v>0</v>
      </c>
      <c r="L268" s="24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250">
        <f>K270+K271</f>
        <v>0</v>
      </c>
      <c r="L269" s="250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263"/>
      <c r="L270" s="251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263"/>
      <c r="L271" s="264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249">
        <f>K273</f>
        <v>0</v>
      </c>
      <c r="L272" s="24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249">
        <f>SUM(K274:K275)</f>
        <v>0</v>
      </c>
      <c r="L273" s="24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258"/>
      <c r="L274" s="258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258"/>
      <c r="L275" s="258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249">
        <f t="shared" si="24"/>
        <v>0</v>
      </c>
      <c r="L276" s="24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261">
        <f t="shared" si="24"/>
        <v>0</v>
      </c>
      <c r="L277" s="24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264"/>
      <c r="L278" s="264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261">
        <f t="shared" si="25"/>
        <v>0</v>
      </c>
      <c r="L279" s="24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261">
        <f t="shared" si="25"/>
        <v>0</v>
      </c>
      <c r="L280" s="24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264"/>
      <c r="L281" s="264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261">
        <f>K283</f>
        <v>0</v>
      </c>
      <c r="L282" s="24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250">
        <f>K284+K285</f>
        <v>0</v>
      </c>
      <c r="L283" s="250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264"/>
      <c r="L284" s="264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258"/>
      <c r="L285" s="258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274">
        <f>SUM(K287+K316)</f>
        <v>0</v>
      </c>
      <c r="L286" s="245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261">
        <f>SUM(K289+K294+K298+K302+K306+K309+K312)</f>
        <v>0</v>
      </c>
      <c r="L287" s="24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07">
        <v>1</v>
      </c>
      <c r="B288" s="308"/>
      <c r="C288" s="308"/>
      <c r="D288" s="308"/>
      <c r="E288" s="308"/>
      <c r="F288" s="309"/>
      <c r="G288" s="216">
        <v>2</v>
      </c>
      <c r="H288" s="217">
        <v>3</v>
      </c>
      <c r="I288" s="215">
        <v>4</v>
      </c>
      <c r="J288" s="221">
        <v>5</v>
      </c>
      <c r="K288" s="278">
        <v>6</v>
      </c>
      <c r="L288" s="278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261">
        <f>K290</f>
        <v>0</v>
      </c>
      <c r="L289" s="24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261">
        <f>SUM(K291:K293)</f>
        <v>0</v>
      </c>
      <c r="L290" s="24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258"/>
      <c r="L291" s="258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258"/>
      <c r="L292" s="258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258"/>
      <c r="L293" s="258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261">
        <f>K295</f>
        <v>0</v>
      </c>
      <c r="L294" s="24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262">
        <f>SUM(K296:K297)</f>
        <v>0</v>
      </c>
      <c r="L295" s="256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258"/>
      <c r="L296" s="258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258"/>
      <c r="L297" s="258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261">
        <f>K299</f>
        <v>0</v>
      </c>
      <c r="L298" s="24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249">
        <f>K300+K301</f>
        <v>0</v>
      </c>
      <c r="L299" s="24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264"/>
      <c r="L300" s="270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258"/>
      <c r="L301" s="258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261">
        <f>K303</f>
        <v>0</v>
      </c>
      <c r="L302" s="24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250">
        <f>SUM(K304:K305)</f>
        <v>0</v>
      </c>
      <c r="L303" s="250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258"/>
      <c r="L304" s="251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264"/>
      <c r="L305" s="270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249">
        <f t="shared" si="26"/>
        <v>0</v>
      </c>
      <c r="L306" s="24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256">
        <f t="shared" si="26"/>
        <v>0</v>
      </c>
      <c r="L307" s="256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264"/>
      <c r="L308" s="270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249">
        <f t="shared" si="27"/>
        <v>0</v>
      </c>
      <c r="L309" s="24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249">
        <f t="shared" si="27"/>
        <v>0</v>
      </c>
      <c r="L310" s="24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264"/>
      <c r="L311" s="270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249">
        <f>K313</f>
        <v>0</v>
      </c>
      <c r="L312" s="24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250">
        <f>K314+K315</f>
        <v>0</v>
      </c>
      <c r="L313" s="250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264"/>
      <c r="L314" s="270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258"/>
      <c r="L315" s="258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249">
        <f>SUM(K317+K322+K326+K331+K335+K338+K341)</f>
        <v>0</v>
      </c>
      <c r="L316" s="24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249">
        <f>K318</f>
        <v>0</v>
      </c>
      <c r="L317" s="24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249">
        <f>SUM(K319:K321)</f>
        <v>0</v>
      </c>
      <c r="L318" s="24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258"/>
      <c r="L319" s="258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258"/>
      <c r="L320" s="258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258"/>
      <c r="L321" s="258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255">
        <f>K323</f>
        <v>0</v>
      </c>
      <c r="L322" s="255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249">
        <f>SUM(K324:K325)</f>
        <v>0</v>
      </c>
      <c r="L323" s="24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258"/>
      <c r="L324" s="258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258"/>
      <c r="L325" s="258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261">
        <f>K327</f>
        <v>0</v>
      </c>
      <c r="L326" s="24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250">
        <f>K328+K329</f>
        <v>0</v>
      </c>
      <c r="L327" s="250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264"/>
      <c r="L328" s="270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258"/>
      <c r="L329" s="258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07">
        <v>1</v>
      </c>
      <c r="B330" s="308"/>
      <c r="C330" s="308"/>
      <c r="D330" s="308"/>
      <c r="E330" s="308"/>
      <c r="F330" s="309"/>
      <c r="G330" s="216">
        <v>2</v>
      </c>
      <c r="H330" s="200">
        <v>3</v>
      </c>
      <c r="I330" s="215">
        <v>4</v>
      </c>
      <c r="J330" s="221">
        <v>5</v>
      </c>
      <c r="K330" s="278">
        <v>6</v>
      </c>
      <c r="L330" s="278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261">
        <f>K332</f>
        <v>0</v>
      </c>
      <c r="L331" s="24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262">
        <f>SUM(K333:K334)</f>
        <v>0</v>
      </c>
      <c r="L332" s="256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258"/>
      <c r="L333" s="258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258"/>
      <c r="L334" s="258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261">
        <f t="shared" si="28"/>
        <v>0</v>
      </c>
      <c r="L335" s="24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262">
        <f t="shared" si="28"/>
        <v>0</v>
      </c>
      <c r="L336" s="256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264"/>
      <c r="L337" s="270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261">
        <f t="shared" si="29"/>
        <v>0</v>
      </c>
      <c r="L338" s="24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261">
        <f t="shared" si="29"/>
        <v>0</v>
      </c>
      <c r="L339" s="24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264"/>
      <c r="L340" s="270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261">
        <f t="shared" si="30"/>
        <v>0</v>
      </c>
      <c r="L341" s="24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261">
        <f t="shared" si="30"/>
        <v>0</v>
      </c>
      <c r="L342" s="24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264"/>
      <c r="L343" s="270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80">
        <f>SUM(I30+I174)</f>
        <v>109100</v>
      </c>
      <c r="J344" s="275">
        <f>SUM(J30+J174)</f>
        <v>92700</v>
      </c>
      <c r="K344" s="275">
        <f>SUM(K30+K174)</f>
        <v>73670.37000000001</v>
      </c>
      <c r="L344" s="276">
        <f>SUM(L30+L174)</f>
        <v>73670.37000000001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 t="s">
        <v>189</v>
      </c>
      <c r="H347" s="27"/>
      <c r="I347" s="3"/>
      <c r="J347" s="3"/>
      <c r="K347" s="82" t="s">
        <v>190</v>
      </c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24" t="s">
        <v>133</v>
      </c>
      <c r="L348" s="324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 t="s">
        <v>186</v>
      </c>
      <c r="H350" s="3"/>
      <c r="I350" s="161"/>
      <c r="J350" s="3"/>
      <c r="K350" s="243" t="s">
        <v>187</v>
      </c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25" t="s">
        <v>175</v>
      </c>
      <c r="E351" s="326"/>
      <c r="F351" s="326"/>
      <c r="G351" s="326"/>
      <c r="H351" s="241"/>
      <c r="I351" s="186" t="s">
        <v>132</v>
      </c>
      <c r="J351" s="5"/>
      <c r="K351" s="324" t="s">
        <v>133</v>
      </c>
      <c r="L351" s="324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J1:L5"/>
    <mergeCell ref="G6:K6"/>
    <mergeCell ref="A7:L7"/>
    <mergeCell ref="G8:K8"/>
    <mergeCell ref="A27:F28"/>
    <mergeCell ref="G27:G28"/>
    <mergeCell ref="H27:H28"/>
    <mergeCell ref="I27:J27"/>
    <mergeCell ref="A9:L9"/>
    <mergeCell ref="G10:K10"/>
    <mergeCell ref="G11:K11"/>
    <mergeCell ref="B13:L13"/>
    <mergeCell ref="A29:F29"/>
    <mergeCell ref="A54:F54"/>
    <mergeCell ref="A90:F90"/>
    <mergeCell ref="A131:F131"/>
    <mergeCell ref="G15:K15"/>
    <mergeCell ref="G16:K16"/>
    <mergeCell ref="A18:L18"/>
    <mergeCell ref="L27:L28"/>
    <mergeCell ref="E17:K17"/>
    <mergeCell ref="A171:F171"/>
    <mergeCell ref="A208:F208"/>
    <mergeCell ref="A247:F247"/>
    <mergeCell ref="A288:F288"/>
    <mergeCell ref="A330:F330"/>
    <mergeCell ref="K348:L348"/>
    <mergeCell ref="K27:K28"/>
    <mergeCell ref="C22:I22"/>
    <mergeCell ref="G25:H25"/>
    <mergeCell ref="D351:G351"/>
    <mergeCell ref="K351:L35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Mokykla</cp:lastModifiedBy>
  <cp:lastPrinted>2014-10-07T11:41:30Z</cp:lastPrinted>
  <dcterms:created xsi:type="dcterms:W3CDTF">2004-04-07T10:43:01Z</dcterms:created>
  <dcterms:modified xsi:type="dcterms:W3CDTF">2014-10-07T11:41:57Z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